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6.101\Temp\DzialNauczania-DzialObslugiStuenta\Wspolny\Psychologia\Na Senat\"/>
    </mc:Choice>
  </mc:AlternateContent>
  <bookViews>
    <workbookView xWindow="0" yWindow="0" windowWidth="5895" windowHeight="8055"/>
  </bookViews>
  <sheets>
    <sheet name="podział na semestry" sheetId="1" r:id="rId1"/>
  </sheets>
  <calcPr calcId="162913" refMode="R1C1"/>
</workbook>
</file>

<file path=xl/calcChain.xml><?xml version="1.0" encoding="utf-8"?>
<calcChain xmlns="http://schemas.openxmlformats.org/spreadsheetml/2006/main">
  <c r="K154" i="1" l="1"/>
  <c r="K193" i="1" s="1"/>
  <c r="N180" i="1"/>
  <c r="N135" i="1"/>
  <c r="M173" i="1"/>
  <c r="L173" i="1"/>
  <c r="F173" i="1"/>
  <c r="F194" i="1" s="1"/>
  <c r="D173" i="1"/>
  <c r="D194" i="1" s="1"/>
  <c r="M154" i="1"/>
  <c r="L154" i="1"/>
  <c r="F154" i="1"/>
  <c r="F193" i="1" s="1"/>
  <c r="D154" i="1"/>
  <c r="D193" i="1" s="1"/>
  <c r="K173" i="1"/>
  <c r="K194" i="1" s="1"/>
  <c r="K71" i="1"/>
  <c r="K189" i="1" s="1"/>
  <c r="C158" i="1"/>
  <c r="C159" i="1"/>
  <c r="C161" i="1"/>
  <c r="C162" i="1"/>
  <c r="C163" i="1"/>
  <c r="C164" i="1"/>
  <c r="C165" i="1"/>
  <c r="C166" i="1"/>
  <c r="C139" i="1"/>
  <c r="C140" i="1"/>
  <c r="C141" i="1"/>
  <c r="C144" i="1"/>
  <c r="C145" i="1"/>
  <c r="C147" i="1"/>
  <c r="C148" i="1"/>
  <c r="D19" i="1"/>
  <c r="D186" i="1" s="1"/>
  <c r="E19" i="1"/>
  <c r="E186" i="1"/>
  <c r="F19" i="1"/>
  <c r="F186" i="1" s="1"/>
  <c r="G19" i="1"/>
  <c r="G186" i="1"/>
  <c r="H19" i="1"/>
  <c r="H186" i="1" s="1"/>
  <c r="I19" i="1"/>
  <c r="I186" i="1" s="1"/>
  <c r="C13" i="1"/>
  <c r="C18" i="1"/>
  <c r="C19" i="1"/>
  <c r="M19" i="1"/>
  <c r="M37" i="1"/>
  <c r="M71" i="1"/>
  <c r="M55" i="1"/>
  <c r="C55" i="1"/>
  <c r="I92" i="1"/>
  <c r="I190" i="1" s="1"/>
  <c r="F92" i="1"/>
  <c r="F190" i="1" s="1"/>
  <c r="E92" i="1"/>
  <c r="E190" i="1" s="1"/>
  <c r="D92" i="1"/>
  <c r="D190" i="1" s="1"/>
  <c r="C76" i="1"/>
  <c r="C78" i="1"/>
  <c r="C84" i="1"/>
  <c r="C87" i="1"/>
  <c r="I180" i="1"/>
  <c r="H180" i="1"/>
  <c r="H195" i="1" s="1"/>
  <c r="G180" i="1"/>
  <c r="G195" i="1" s="1"/>
  <c r="F180" i="1"/>
  <c r="F195" i="1" s="1"/>
  <c r="E180" i="1"/>
  <c r="D180" i="1"/>
  <c r="D195" i="1" s="1"/>
  <c r="C179" i="1"/>
  <c r="I173" i="1"/>
  <c r="H173" i="1"/>
  <c r="G173" i="1"/>
  <c r="E173" i="1"/>
  <c r="E194" i="1" s="1"/>
  <c r="G154" i="1"/>
  <c r="G193" i="1" s="1"/>
  <c r="H154" i="1"/>
  <c r="I154" i="1"/>
  <c r="I193" i="1" s="1"/>
  <c r="E154" i="1"/>
  <c r="E193" i="1" s="1"/>
  <c r="I135" i="1"/>
  <c r="I192" i="1" s="1"/>
  <c r="F135" i="1"/>
  <c r="F192" i="1" s="1"/>
  <c r="E135" i="1"/>
  <c r="E192" i="1" s="1"/>
  <c r="D135" i="1"/>
  <c r="D192" i="1" s="1"/>
  <c r="C118" i="1"/>
  <c r="C119" i="1"/>
  <c r="C120" i="1"/>
  <c r="C124" i="1"/>
  <c r="C126" i="1"/>
  <c r="C127" i="1"/>
  <c r="C130" i="1"/>
  <c r="I114" i="1"/>
  <c r="I191" i="1" s="1"/>
  <c r="D114" i="1"/>
  <c r="D191" i="1" s="1"/>
  <c r="C97" i="1"/>
  <c r="C98" i="1"/>
  <c r="C99" i="1"/>
  <c r="C103" i="1"/>
  <c r="C104" i="1"/>
  <c r="C108" i="1"/>
  <c r="N173" i="1"/>
  <c r="N154" i="1"/>
  <c r="L180" i="1"/>
  <c r="M180" i="1"/>
  <c r="K180" i="1"/>
  <c r="C169" i="1"/>
  <c r="C171" i="1"/>
  <c r="H193" i="1"/>
  <c r="C151" i="1"/>
  <c r="C131" i="1"/>
  <c r="L135" i="1"/>
  <c r="M135" i="1"/>
  <c r="K135" i="1"/>
  <c r="K192" i="1"/>
  <c r="G135" i="1"/>
  <c r="G192" i="1" s="1"/>
  <c r="H135" i="1"/>
  <c r="H192" i="1" s="1"/>
  <c r="L114" i="1"/>
  <c r="M114" i="1"/>
  <c r="N114" i="1"/>
  <c r="K114" i="1"/>
  <c r="K191" i="1" s="1"/>
  <c r="L92" i="1"/>
  <c r="M92" i="1"/>
  <c r="N92" i="1"/>
  <c r="K92" i="1"/>
  <c r="K190" i="1" s="1"/>
  <c r="C90" i="1"/>
  <c r="K195" i="1"/>
  <c r="E195" i="1"/>
  <c r="I195" i="1"/>
  <c r="C109" i="1"/>
  <c r="I194" i="1"/>
  <c r="H194" i="1"/>
  <c r="G194" i="1"/>
  <c r="E114" i="1"/>
  <c r="E191" i="1" s="1"/>
  <c r="F114" i="1"/>
  <c r="F191" i="1" s="1"/>
  <c r="G114" i="1"/>
  <c r="G191" i="1" s="1"/>
  <c r="H114" i="1"/>
  <c r="H191" i="1" s="1"/>
  <c r="L19" i="1"/>
  <c r="L37" i="1"/>
  <c r="L55" i="1"/>
  <c r="L71" i="1"/>
  <c r="H92" i="1"/>
  <c r="H190" i="1" s="1"/>
  <c r="G92" i="1"/>
  <c r="G190" i="1" s="1"/>
  <c r="C62" i="1"/>
  <c r="C71" i="1" s="1"/>
  <c r="E37" i="1"/>
  <c r="E187" i="1"/>
  <c r="E55" i="1"/>
  <c r="E188" i="1" s="1"/>
  <c r="E71" i="1"/>
  <c r="E189" i="1"/>
  <c r="F37" i="1"/>
  <c r="F187" i="1" s="1"/>
  <c r="F55" i="1"/>
  <c r="F188" i="1"/>
  <c r="F71" i="1"/>
  <c r="F189" i="1" s="1"/>
  <c r="G37" i="1"/>
  <c r="G187" i="1"/>
  <c r="G55" i="1"/>
  <c r="G188" i="1" s="1"/>
  <c r="G71" i="1"/>
  <c r="G189" i="1" s="1"/>
  <c r="H37" i="1"/>
  <c r="H187" i="1" s="1"/>
  <c r="H55" i="1"/>
  <c r="H188" i="1"/>
  <c r="H71" i="1"/>
  <c r="H189" i="1" s="1"/>
  <c r="I37" i="1"/>
  <c r="I187" i="1"/>
  <c r="I55" i="1"/>
  <c r="I188" i="1" s="1"/>
  <c r="I71" i="1"/>
  <c r="I189" i="1"/>
  <c r="D37" i="1"/>
  <c r="D187" i="1" s="1"/>
  <c r="D55" i="1"/>
  <c r="D188" i="1"/>
  <c r="D71" i="1"/>
  <c r="D189" i="1" s="1"/>
  <c r="K55" i="1"/>
  <c r="K188" i="1" s="1"/>
  <c r="K37" i="1"/>
  <c r="K187" i="1" s="1"/>
  <c r="K19" i="1"/>
  <c r="K186" i="1" s="1"/>
  <c r="C37" i="1"/>
  <c r="N183" i="1" l="1"/>
  <c r="J187" i="1"/>
  <c r="J193" i="1"/>
  <c r="G196" i="1"/>
  <c r="J188" i="1"/>
  <c r="J189" i="1"/>
  <c r="C173" i="1"/>
  <c r="K196" i="1"/>
  <c r="M183" i="1"/>
  <c r="C114" i="1"/>
  <c r="C154" i="1"/>
  <c r="E196" i="1"/>
  <c r="J195" i="1"/>
  <c r="C92" i="1"/>
  <c r="L183" i="1"/>
  <c r="J191" i="1"/>
  <c r="C135" i="1"/>
  <c r="J190" i="1"/>
  <c r="D196" i="1"/>
  <c r="J186" i="1"/>
  <c r="F196" i="1"/>
  <c r="I196" i="1"/>
  <c r="J192" i="1"/>
  <c r="H196" i="1"/>
  <c r="J194" i="1"/>
  <c r="J196" i="1" l="1"/>
</calcChain>
</file>

<file path=xl/sharedStrings.xml><?xml version="1.0" encoding="utf-8"?>
<sst xmlns="http://schemas.openxmlformats.org/spreadsheetml/2006/main" count="440" uniqueCount="158">
  <si>
    <t>ECTS</t>
  </si>
  <si>
    <t>Σ</t>
  </si>
  <si>
    <t>W</t>
  </si>
  <si>
    <t>SEMESTR I</t>
  </si>
  <si>
    <t>SUMA SEMESTR I</t>
  </si>
  <si>
    <t>SEMESTR II</t>
  </si>
  <si>
    <t>SUMA SEMESTR II</t>
  </si>
  <si>
    <t>SEMESTR III</t>
  </si>
  <si>
    <t>SUMA SEMESTR III</t>
  </si>
  <si>
    <t>SEMESTR IV</t>
  </si>
  <si>
    <t>SUMA SEMESTR IV</t>
  </si>
  <si>
    <t>SEMESTR V</t>
  </si>
  <si>
    <t>SUMA SEMESTR V</t>
  </si>
  <si>
    <t>SEMESTR VI</t>
  </si>
  <si>
    <t>SUMA SEMESTR VI</t>
  </si>
  <si>
    <t>Objaśnienia:</t>
  </si>
  <si>
    <t>Sem.</t>
  </si>
  <si>
    <t>I</t>
  </si>
  <si>
    <t>II</t>
  </si>
  <si>
    <t>w tym praktyki zawodowe</t>
  </si>
  <si>
    <t>ZO - zaliczenie z oceną</t>
  </si>
  <si>
    <t>CA</t>
  </si>
  <si>
    <t>CW</t>
  </si>
  <si>
    <t>Lp.</t>
  </si>
  <si>
    <t>CL</t>
  </si>
  <si>
    <t>Punkty
ECTS</t>
  </si>
  <si>
    <t>Liczba godzin dydaktycznych</t>
  </si>
  <si>
    <t>Łączna liczba godzin zajęć</t>
  </si>
  <si>
    <t>W - wykłady</t>
  </si>
  <si>
    <t>CA - ćwiczenia audytoryjne</t>
  </si>
  <si>
    <t>CP</t>
  </si>
  <si>
    <t>CL - ćwiczenia laboratoryjne, w tym ćwiczenia realizowane w specjalist. pracowniach</t>
  </si>
  <si>
    <t>SUMA</t>
  </si>
  <si>
    <t>PZ</t>
  </si>
  <si>
    <t>CW - ćwiczenia w grupach warsztatowych, w tym zajęcia z WF i języków obcych</t>
  </si>
  <si>
    <t>Nazwa zajęć / modułu</t>
  </si>
  <si>
    <t>Forma weryfikacji</t>
  </si>
  <si>
    <t>PLAN STUDIÓW
(harmonogram realizacji programu studiów)</t>
  </si>
  <si>
    <t>III</t>
  </si>
  <si>
    <t>IV</t>
  </si>
  <si>
    <t>V</t>
  </si>
  <si>
    <t>VI</t>
  </si>
  <si>
    <t>Liczba punktów ECTS</t>
  </si>
  <si>
    <t>za zajęcia do wyboru</t>
  </si>
  <si>
    <t>za praktyki zawodowe</t>
  </si>
  <si>
    <t>CP - ćwiczenia projektowe</t>
  </si>
  <si>
    <t>PZ - praktyki zawodowe</t>
  </si>
  <si>
    <t>E - egzamin</t>
  </si>
  <si>
    <t>za zajęcia o charkterze praktycznym</t>
  </si>
  <si>
    <t>za zajęcia o charakterze praktycznym</t>
  </si>
  <si>
    <t>za zajęcia o charakterze  praktycznym</t>
  </si>
  <si>
    <t>Kierunek: PSYCHOLOGIA, studia jednolite magisterskie, stopnia, forma studiów: stacjonarne, profil praktyczny</t>
  </si>
  <si>
    <t>MODUŁ PRZEDMIOTÓW OGÓLNYCH</t>
  </si>
  <si>
    <t>ZO</t>
  </si>
  <si>
    <t>Ochrona własności intelektualnej</t>
  </si>
  <si>
    <t>Pierwsza pomoc przedmedyczna</t>
  </si>
  <si>
    <t>Filozofia z elementami etyki</t>
  </si>
  <si>
    <t>E</t>
  </si>
  <si>
    <t>Język obcy</t>
  </si>
  <si>
    <t>Emisja głosu</t>
  </si>
  <si>
    <t>Socjologia</t>
  </si>
  <si>
    <t>MODUŁ PRZEDMIOTÓW KIERUNKOWYCH</t>
  </si>
  <si>
    <t>Wprowadzenie do psychologii</t>
  </si>
  <si>
    <t>Historia myśli psychologicznej</t>
  </si>
  <si>
    <t>Psychologia ogólna: emocje i motywacje</t>
  </si>
  <si>
    <t>ZAL</t>
  </si>
  <si>
    <t>Statystyka</t>
  </si>
  <si>
    <t>Wychowanie fizyczne</t>
  </si>
  <si>
    <t>Logika</t>
  </si>
  <si>
    <t>Biologiczne mechanizmy zachowania się</t>
  </si>
  <si>
    <t>Psychologia ogólna: procesy poznawcze</t>
  </si>
  <si>
    <t>Psychologia osobowości i temperamentu</t>
  </si>
  <si>
    <t>Etyka zawodu psychologa</t>
  </si>
  <si>
    <t>Komunikacja interpersonalna</t>
  </si>
  <si>
    <t>Technologia informacyjna</t>
  </si>
  <si>
    <t>Psychologia stresu i sytuacji trudnych</t>
  </si>
  <si>
    <t>Psychologia i profilaktyka uzależnień</t>
  </si>
  <si>
    <t>Psychologia społeczna</t>
  </si>
  <si>
    <t>Metodologia badań psychologicznych</t>
  </si>
  <si>
    <t>Psychoseksuologia</t>
  </si>
  <si>
    <t>Pomoc psychologiczna</t>
  </si>
  <si>
    <t>Podstawy psychologii klinicznej</t>
  </si>
  <si>
    <t>Metody badań osobowości dzieci i młodzieży</t>
  </si>
  <si>
    <t>Psychologia rozwojowa w cyklu życia I</t>
  </si>
  <si>
    <t>Kryzys - analiza i interwencja</t>
  </si>
  <si>
    <t>MODUŁ PRAKTYK STUDENCKICH</t>
  </si>
  <si>
    <t>Praktyka wdrożeniowa</t>
  </si>
  <si>
    <t>Metody badań osobowości osób dorosłych</t>
  </si>
  <si>
    <t>Psychologia ogólna: różnice indywidualne</t>
  </si>
  <si>
    <t>MODUŁ PRZEDMIOTÓW SPECJALNOŚCIOWYCH (DO WYBORU)</t>
  </si>
  <si>
    <t>Psychodietetyka</t>
  </si>
  <si>
    <t>Psychologia kliniczna dzieci i młodzieży</t>
  </si>
  <si>
    <t>Psychoprofilaktyka</t>
  </si>
  <si>
    <t>SEMESTR VII</t>
  </si>
  <si>
    <t>SEMESTR VIII</t>
  </si>
  <si>
    <t>SEMESTR IX</t>
  </si>
  <si>
    <t>SEMESTR X</t>
  </si>
  <si>
    <t>SUMA SEMESTR IX</t>
  </si>
  <si>
    <t>Psychologia rozwojowa w cyklu życia III</t>
  </si>
  <si>
    <t>Psychologia kliniczna osób dorosłych</t>
  </si>
  <si>
    <t>Psychopatologia I</t>
  </si>
  <si>
    <t>Techniki terapeutyczne w pracy z dziećmi i młodzieżą</t>
  </si>
  <si>
    <t>Psychologia rodziny i terapia par</t>
  </si>
  <si>
    <t>VII</t>
  </si>
  <si>
    <t>VIII</t>
  </si>
  <si>
    <t>IX</t>
  </si>
  <si>
    <t>X</t>
  </si>
  <si>
    <t>Praktyka zawodowa ogólna</t>
  </si>
  <si>
    <t>SUMA SEMESTR VII</t>
  </si>
  <si>
    <t>Psychometria</t>
  </si>
  <si>
    <t>Psychopatologia II</t>
  </si>
  <si>
    <t>Nurty psychoterapeutyczne</t>
  </si>
  <si>
    <t>Psychoterapia</t>
  </si>
  <si>
    <t>Praktyka zawodowa specjalizacyjna</t>
  </si>
  <si>
    <t>Neuropsychologia</t>
  </si>
  <si>
    <t>Parcjalne deficyty rozwojowe</t>
  </si>
  <si>
    <t>Zaawansowana diagnoza kliniczna</t>
  </si>
  <si>
    <t>Psychiatria</t>
  </si>
  <si>
    <t>Interwencja kryzysowa</t>
  </si>
  <si>
    <t>Psychologia zdrowia i choroby</t>
  </si>
  <si>
    <t>Podstawy psychoterapii</t>
  </si>
  <si>
    <t>Zaburzenia osobowości</t>
  </si>
  <si>
    <t>Elementy socjoterapii</t>
  </si>
  <si>
    <t>Psychologia międzykulturowa</t>
  </si>
  <si>
    <t>Diagnoza i interwencja wobec sprawców i ofiar przestępstw</t>
  </si>
  <si>
    <t xml:space="preserve">Psychologia rewalidacji </t>
  </si>
  <si>
    <t>SUMA SEMESTR X</t>
  </si>
  <si>
    <t>Portfolio</t>
  </si>
  <si>
    <r>
      <rPr>
        <i/>
        <sz val="11"/>
        <rFont val="Times New Roman"/>
        <family val="1"/>
        <charset val="238"/>
      </rPr>
      <t>PW</t>
    </r>
    <r>
      <rPr>
        <sz val="11"/>
        <rFont val="Times New Roman"/>
        <family val="1"/>
        <charset val="238"/>
      </rPr>
      <t>. Stres i metody radzenia sobie z nim  /   Techniki regulacji stresu</t>
    </r>
  </si>
  <si>
    <r>
      <rPr>
        <i/>
        <sz val="11"/>
        <rFont val="Times New Roman"/>
        <family val="1"/>
        <charset val="238"/>
      </rPr>
      <t xml:space="preserve">PW. </t>
    </r>
    <r>
      <rPr>
        <sz val="11"/>
        <rFont val="Times New Roman"/>
        <family val="1"/>
      </rPr>
      <t>Negocjacje i mediacje  /  Mediacje w życiu społecznym</t>
    </r>
  </si>
  <si>
    <r>
      <rPr>
        <i/>
        <sz val="11"/>
        <color theme="1"/>
        <rFont val="Times New Roman"/>
        <family val="1"/>
        <charset val="238"/>
      </rPr>
      <t>PW.</t>
    </r>
    <r>
      <rPr>
        <sz val="11"/>
        <color theme="1"/>
        <rFont val="Times New Roman"/>
        <family val="1"/>
        <charset val="238"/>
      </rPr>
      <t xml:space="preserve"> Język migowy / Alternatywne metody komunikowania się </t>
    </r>
  </si>
  <si>
    <t>Podstawy przedsiebiorczości</t>
  </si>
  <si>
    <t>PSYCHOLOGIA KLINICZNA I OSOBOWOŚCI</t>
  </si>
  <si>
    <t>PSYCHOLOGIA WYCHOWAWCZA</t>
  </si>
  <si>
    <t>Problemy wychowawcze dzieciństwa – diagnoza, zapobieganie i wczesna interwencja</t>
  </si>
  <si>
    <t>Diagnoza trudności szkolnych</t>
  </si>
  <si>
    <t>Terapia pedagogiczna</t>
  </si>
  <si>
    <t>Rozwiązywanie konfliktów w szkole</t>
  </si>
  <si>
    <t>Edukacja ucznia zdolnego</t>
  </si>
  <si>
    <t>Psychologia resocjalizacji</t>
  </si>
  <si>
    <t>Problemy wychowawcze dzieciństwa i dorastania na tle rozwoju dziecka</t>
  </si>
  <si>
    <r>
      <rPr>
        <i/>
        <sz val="11"/>
        <rFont val="Times New Roman"/>
        <family val="1"/>
      </rPr>
      <t xml:space="preserve">PW. </t>
    </r>
    <r>
      <rPr>
        <sz val="11"/>
        <rFont val="Times New Roman"/>
        <family val="1"/>
      </rPr>
      <t>Trening i joga gimnastyczna   /  Samoobrona</t>
    </r>
  </si>
  <si>
    <t>Historia myśli pedagogicznej</t>
  </si>
  <si>
    <r>
      <rPr>
        <i/>
        <sz val="11"/>
        <rFont val="Times New Roman"/>
        <family val="1"/>
        <charset val="238"/>
      </rPr>
      <t>PW</t>
    </r>
    <r>
      <rPr>
        <b/>
        <sz val="11"/>
        <rFont val="Times New Roman"/>
        <family val="1"/>
        <charset val="238"/>
      </rPr>
      <t>:</t>
    </r>
    <r>
      <rPr>
        <sz val="11"/>
        <rFont val="Times New Roman"/>
        <family val="1"/>
      </rPr>
      <t xml:space="preserve"> Seminarium: Psychologia kliniczna i osobowości / Psychologia wychowawcza</t>
    </r>
  </si>
  <si>
    <r>
      <rPr>
        <i/>
        <sz val="11"/>
        <rFont val="Times New Roman"/>
        <family val="1"/>
        <charset val="238"/>
      </rPr>
      <t>PW</t>
    </r>
    <r>
      <rPr>
        <sz val="11"/>
        <rFont val="Times New Roman"/>
        <family val="1"/>
      </rPr>
      <t>: Seminarium: Psychologia kliniczna i posobowości / Psychologia wychowawcza</t>
    </r>
  </si>
  <si>
    <t>Psychologia dysfunkcji szkolnych</t>
  </si>
  <si>
    <t>Psychologia wychowawcza</t>
  </si>
  <si>
    <t>Diagnostyka parcjalnych deficytów rozwojowych</t>
  </si>
  <si>
    <t>Środowisko rodzinne i instytucjonalne w rozwoju dziecka</t>
  </si>
  <si>
    <t xml:space="preserve">Psychopatologia rozwoju </t>
  </si>
  <si>
    <t>Edukacja, a psychopatologia. Praca z uczniem ze specjalnymi potrzebami edukacyjnymi</t>
  </si>
  <si>
    <t>Profilaktyka zachowań ryzykownych dzieci i młodzieży</t>
  </si>
  <si>
    <t xml:space="preserve">Psychologia kliniczna dzieci i  młodzieży </t>
  </si>
  <si>
    <t xml:space="preserve"> Diagnoza psychologiczno-pedagogiczna na etapie edukacji przedszkolnej  i wczesnoszkolnej</t>
  </si>
  <si>
    <r>
      <rPr>
        <i/>
        <sz val="11"/>
        <color theme="1"/>
        <rFont val="Times New Roman"/>
        <family val="1"/>
        <charset val="238"/>
      </rPr>
      <t>PW</t>
    </r>
    <r>
      <rPr>
        <sz val="11"/>
        <color theme="1"/>
        <rFont val="Times New Roman"/>
        <family val="1"/>
        <charset val="238"/>
      </rPr>
      <t>: Seminarium: Psychologia kliniczna i osobowości / Psychologia wychowawcza wraz z przygotowaniem do egzaminu i egzamin</t>
    </r>
  </si>
  <si>
    <t>Psychologia rozwojowa w cyklu życia  II</t>
  </si>
  <si>
    <t>PW: Diagnoza inteligencji dzieci i młodzieży/ The assessment of Child and adolsecent Intelligence</t>
  </si>
  <si>
    <t>PW: Diagnoza inteligencji dorosłych/ The assessment of Adult Intelligence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</si>
</sst>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#,##0.00&quot; &quot;[$zł-415];[Red]&quot;-&quot;#,##0.00&quot; &quot;[$zł-415]"/>
  </numFmts>
  <fonts count="27">
    <font>
      <sz val="11"/>
      <color theme="1"/>
      <name val="Arial"/>
      <family val="2"/>
      <charset val="238"/>
    </font>
    <font>
      <sz val="10"/>
      <color theme="1"/>
      <name val="Mangal"/>
      <family val="1"/>
    </font>
    <font>
      <sz val="11"/>
      <color rgb="FF000000"/>
      <name val="Czcionka tekstu podstawowego"/>
    </font>
    <font>
      <b/>
      <i/>
      <sz val="16"/>
      <color theme="1"/>
      <name val="Arial"/>
      <family val="2"/>
      <charset val="238"/>
    </font>
    <font>
      <sz val="10"/>
      <color theme="1"/>
      <name val="Arial CE"/>
    </font>
    <font>
      <b/>
      <i/>
      <u/>
      <sz val="11"/>
      <color theme="1"/>
      <name val="Arial"/>
      <family val="2"/>
      <charset val="238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rgb="FF0070C0"/>
      <name val="Times New Roman"/>
      <family val="1"/>
    </font>
    <font>
      <sz val="11"/>
      <color rgb="FF00B0F0"/>
      <name val="Times New Roman"/>
      <family val="1"/>
    </font>
    <font>
      <b/>
      <sz val="11"/>
      <name val="Times New Roman"/>
      <family val="1"/>
    </font>
    <font>
      <sz val="11"/>
      <color rgb="FF00B050"/>
      <name val="Times New Roman"/>
      <family val="1"/>
    </font>
    <font>
      <sz val="11"/>
      <color theme="9" tint="-0.249977111117893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4"/>
      <color rgb="FF0070C0"/>
      <name val="Times New Roman"/>
      <family val="1"/>
      <charset val="238"/>
    </font>
    <font>
      <sz val="11"/>
      <color theme="1"/>
      <name val="Arial"/>
      <family val="2"/>
      <charset val="238"/>
    </font>
    <font>
      <i/>
      <sz val="1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164" fontId="1" fillId="0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164" fontId="4" fillId="0" borderId="0"/>
    <xf numFmtId="0" fontId="5" fillId="0" borderId="0"/>
    <xf numFmtId="165" fontId="5" fillId="0" borderId="0"/>
    <xf numFmtId="0" fontId="24" fillId="0" borderId="0"/>
  </cellStyleXfs>
  <cellXfs count="138">
    <xf numFmtId="0" fontId="0" fillId="0" borderId="0" xfId="0"/>
    <xf numFmtId="164" fontId="7" fillId="0" borderId="0" xfId="2" applyFont="1" applyFill="1"/>
    <xf numFmtId="0" fontId="7" fillId="0" borderId="0" xfId="0" applyFont="1" applyFill="1"/>
    <xf numFmtId="164" fontId="7" fillId="0" borderId="0" xfId="2" applyFont="1" applyFill="1" applyAlignment="1">
      <alignment horizontal="center"/>
    </xf>
    <xf numFmtId="164" fontId="8" fillId="0" borderId="0" xfId="2" applyFont="1" applyFill="1"/>
    <xf numFmtId="164" fontId="9" fillId="0" borderId="0" xfId="2" applyFont="1" applyFill="1"/>
    <xf numFmtId="164" fontId="11" fillId="0" borderId="0" xfId="2" applyFont="1" applyFill="1"/>
    <xf numFmtId="164" fontId="10" fillId="0" borderId="24" xfId="2" applyFont="1" applyFill="1" applyBorder="1" applyAlignment="1">
      <alignment horizontal="center" vertical="center" wrapText="1"/>
    </xf>
    <xf numFmtId="164" fontId="10" fillId="0" borderId="10" xfId="2" applyFont="1" applyFill="1" applyBorder="1" applyAlignment="1">
      <alignment horizontal="center" vertical="center" wrapText="1"/>
    </xf>
    <xf numFmtId="164" fontId="10" fillId="0" borderId="14" xfId="2" applyFont="1" applyFill="1" applyBorder="1" applyAlignment="1">
      <alignment horizontal="center" vertical="center" wrapText="1"/>
    </xf>
    <xf numFmtId="164" fontId="10" fillId="0" borderId="14" xfId="2" applyFont="1" applyFill="1" applyBorder="1" applyAlignment="1">
      <alignment horizontal="center" wrapText="1"/>
    </xf>
    <xf numFmtId="164" fontId="12" fillId="0" borderId="0" xfId="2" applyFont="1" applyFill="1"/>
    <xf numFmtId="164" fontId="7" fillId="0" borderId="12" xfId="2" applyFont="1" applyFill="1" applyBorder="1" applyAlignment="1">
      <alignment horizontal="center" vertical="center"/>
    </xf>
    <xf numFmtId="164" fontId="10" fillId="0" borderId="9" xfId="1" applyFont="1" applyFill="1" applyBorder="1" applyAlignment="1">
      <alignment vertical="center" wrapText="1"/>
    </xf>
    <xf numFmtId="164" fontId="7" fillId="0" borderId="23" xfId="2" applyFont="1" applyFill="1" applyBorder="1" applyAlignment="1">
      <alignment horizontal="center" vertical="center"/>
    </xf>
    <xf numFmtId="164" fontId="7" fillId="0" borderId="9" xfId="1" applyFont="1" applyFill="1" applyBorder="1" applyAlignment="1">
      <alignment horizontal="center" vertical="center" wrapText="1"/>
    </xf>
    <xf numFmtId="164" fontId="7" fillId="0" borderId="9" xfId="2" applyFont="1" applyFill="1" applyBorder="1" applyAlignment="1">
      <alignment horizontal="center" vertical="center"/>
    </xf>
    <xf numFmtId="164" fontId="7" fillId="0" borderId="9" xfId="2" applyFont="1" applyFill="1" applyBorder="1" applyAlignment="1">
      <alignment horizontal="center"/>
    </xf>
    <xf numFmtId="164" fontId="7" fillId="0" borderId="9" xfId="2" applyFont="1" applyFill="1" applyBorder="1"/>
    <xf numFmtId="164" fontId="13" fillId="0" borderId="0" xfId="2" applyFont="1" applyFill="1"/>
    <xf numFmtId="0" fontId="14" fillId="0" borderId="9" xfId="0" applyFont="1" applyBorder="1"/>
    <xf numFmtId="0" fontId="14" fillId="0" borderId="9" xfId="0" applyFont="1" applyBorder="1" applyAlignment="1">
      <alignment vertical="center" wrapText="1"/>
    </xf>
    <xf numFmtId="0" fontId="15" fillId="0" borderId="9" xfId="0" applyFont="1" applyBorder="1"/>
    <xf numFmtId="164" fontId="7" fillId="0" borderId="0" xfId="2" applyFont="1" applyFill="1" applyBorder="1"/>
    <xf numFmtId="164" fontId="10" fillId="0" borderId="9" xfId="2" applyFont="1" applyFill="1" applyBorder="1" applyAlignment="1">
      <alignment horizontal="right"/>
    </xf>
    <xf numFmtId="164" fontId="10" fillId="0" borderId="23" xfId="2" applyFont="1" applyFill="1" applyBorder="1" applyAlignment="1">
      <alignment horizontal="center" vertical="center"/>
    </xf>
    <xf numFmtId="164" fontId="10" fillId="0" borderId="9" xfId="2" applyFont="1" applyFill="1" applyBorder="1" applyAlignment="1">
      <alignment horizontal="center" vertical="center"/>
    </xf>
    <xf numFmtId="164" fontId="10" fillId="0" borderId="9" xfId="2" applyFont="1" applyFill="1" applyBorder="1" applyAlignment="1">
      <alignment horizontal="center"/>
    </xf>
    <xf numFmtId="164" fontId="7" fillId="0" borderId="15" xfId="2" applyFont="1" applyFill="1" applyBorder="1" applyAlignment="1">
      <alignment horizontal="center"/>
    </xf>
    <xf numFmtId="164" fontId="7" fillId="0" borderId="9" xfId="2" applyFont="1" applyFill="1" applyBorder="1" applyAlignment="1">
      <alignment horizontal="center" vertical="center" wrapText="1"/>
    </xf>
    <xf numFmtId="164" fontId="10" fillId="0" borderId="9" xfId="2" applyFont="1" applyFill="1" applyBorder="1" applyAlignment="1">
      <alignment horizontal="center" vertical="center" wrapText="1"/>
    </xf>
    <xf numFmtId="164" fontId="14" fillId="0" borderId="23" xfId="2" applyFont="1" applyFill="1" applyBorder="1" applyAlignment="1">
      <alignment horizontal="center" vertical="center"/>
    </xf>
    <xf numFmtId="164" fontId="14" fillId="0" borderId="9" xfId="1" applyFont="1" applyFill="1" applyBorder="1" applyAlignment="1">
      <alignment horizontal="center" vertical="center" wrapText="1"/>
    </xf>
    <xf numFmtId="164" fontId="14" fillId="0" borderId="9" xfId="2" applyFont="1" applyFill="1" applyBorder="1" applyAlignment="1">
      <alignment horizontal="center" vertical="center"/>
    </xf>
    <xf numFmtId="164" fontId="7" fillId="0" borderId="9" xfId="1" applyFont="1" applyFill="1" applyBorder="1" applyAlignment="1">
      <alignment vertical="center" wrapText="1"/>
    </xf>
    <xf numFmtId="164" fontId="13" fillId="0" borderId="9" xfId="2" applyFont="1" applyFill="1" applyBorder="1" applyAlignment="1">
      <alignment horizontal="center" vertical="center"/>
    </xf>
    <xf numFmtId="164" fontId="10" fillId="0" borderId="9" xfId="2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64" fontId="7" fillId="0" borderId="9" xfId="2" applyFont="1" applyFill="1" applyBorder="1" applyAlignment="1">
      <alignment horizontal="left" vertical="center"/>
    </xf>
    <xf numFmtId="164" fontId="7" fillId="0" borderId="25" xfId="2" applyFont="1" applyFill="1" applyBorder="1" applyAlignment="1">
      <alignment horizontal="center" vertical="center"/>
    </xf>
    <xf numFmtId="164" fontId="10" fillId="0" borderId="19" xfId="2" applyFont="1" applyFill="1" applyBorder="1" applyAlignment="1">
      <alignment horizontal="center" vertical="center"/>
    </xf>
    <xf numFmtId="164" fontId="10" fillId="0" borderId="20" xfId="2" applyFont="1" applyFill="1" applyBorder="1" applyAlignment="1">
      <alignment horizontal="center" vertical="center"/>
    </xf>
    <xf numFmtId="164" fontId="10" fillId="0" borderId="21" xfId="2" applyFont="1" applyFill="1" applyBorder="1" applyAlignment="1">
      <alignment horizontal="center" vertical="center"/>
    </xf>
    <xf numFmtId="164" fontId="10" fillId="0" borderId="15" xfId="2" applyFont="1" applyFill="1" applyBorder="1" applyAlignment="1">
      <alignment horizontal="center"/>
    </xf>
    <xf numFmtId="164" fontId="7" fillId="0" borderId="0" xfId="2" applyFont="1" applyFill="1" applyAlignment="1">
      <alignment horizontal="center" vertical="center"/>
    </xf>
    <xf numFmtId="164" fontId="10" fillId="0" borderId="0" xfId="2" applyFont="1" applyFill="1" applyAlignment="1">
      <alignment horizontal="center" vertical="center"/>
    </xf>
    <xf numFmtId="164" fontId="13" fillId="0" borderId="9" xfId="1" applyFont="1" applyFill="1" applyBorder="1" applyAlignment="1">
      <alignment horizontal="center" vertical="center" wrapText="1"/>
    </xf>
    <xf numFmtId="164" fontId="13" fillId="0" borderId="9" xfId="2" applyFont="1" applyFill="1" applyBorder="1" applyAlignment="1">
      <alignment horizontal="center"/>
    </xf>
    <xf numFmtId="0" fontId="16" fillId="0" borderId="9" xfId="0" applyFont="1" applyBorder="1"/>
    <xf numFmtId="164" fontId="7" fillId="0" borderId="12" xfId="2" applyFont="1" applyFill="1" applyBorder="1" applyAlignment="1">
      <alignment horizontal="center"/>
    </xf>
    <xf numFmtId="164" fontId="14" fillId="0" borderId="9" xfId="2" applyFont="1" applyFill="1" applyBorder="1" applyAlignment="1">
      <alignment horizontal="center"/>
    </xf>
    <xf numFmtId="164" fontId="7" fillId="0" borderId="9" xfId="2" applyFont="1" applyFill="1" applyBorder="1" applyAlignment="1">
      <alignment horizontal="left" vertical="center" wrapText="1"/>
    </xf>
    <xf numFmtId="164" fontId="7" fillId="0" borderId="14" xfId="1" applyFont="1" applyFill="1" applyBorder="1" applyAlignment="1">
      <alignment vertical="center" wrapText="1"/>
    </xf>
    <xf numFmtId="164" fontId="10" fillId="0" borderId="14" xfId="2" applyFont="1" applyFill="1" applyBorder="1" applyAlignment="1">
      <alignment horizontal="right" vertical="center"/>
    </xf>
    <xf numFmtId="164" fontId="10" fillId="0" borderId="9" xfId="2" applyFont="1" applyFill="1" applyBorder="1" applyAlignment="1">
      <alignment horizontal="left" vertical="center"/>
    </xf>
    <xf numFmtId="164" fontId="7" fillId="0" borderId="0" xfId="2" applyFont="1" applyFill="1" applyBorder="1" applyAlignment="1">
      <alignment horizontal="left" vertical="center"/>
    </xf>
    <xf numFmtId="164" fontId="7" fillId="0" borderId="0" xfId="2" applyFont="1" applyFill="1" applyBorder="1" applyAlignment="1">
      <alignment horizontal="center" vertical="center"/>
    </xf>
    <xf numFmtId="164" fontId="10" fillId="0" borderId="0" xfId="2" applyFont="1" applyFill="1" applyBorder="1" applyAlignment="1">
      <alignment horizontal="center" vertical="center"/>
    </xf>
    <xf numFmtId="0" fontId="7" fillId="0" borderId="9" xfId="0" applyFont="1" applyFill="1" applyBorder="1"/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7" fillId="0" borderId="3" xfId="2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3" fillId="0" borderId="0" xfId="2" applyFont="1" applyFill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164" fontId="7" fillId="0" borderId="14" xfId="2" applyFont="1" applyFill="1" applyBorder="1" applyAlignment="1">
      <alignment horizontal="left" vertical="center"/>
    </xf>
    <xf numFmtId="164" fontId="17" fillId="0" borderId="9" xfId="2" applyFont="1" applyFill="1" applyBorder="1" applyAlignment="1">
      <alignment horizontal="center" vertical="center"/>
    </xf>
    <xf numFmtId="164" fontId="10" fillId="0" borderId="9" xfId="2" applyFont="1" applyFill="1" applyBorder="1" applyAlignment="1">
      <alignment horizontal="center" vertical="center" wrapText="1"/>
    </xf>
    <xf numFmtId="164" fontId="18" fillId="0" borderId="9" xfId="1" applyFont="1" applyFill="1" applyBorder="1" applyAlignment="1">
      <alignment vertical="center" wrapText="1"/>
    </xf>
    <xf numFmtId="164" fontId="17" fillId="0" borderId="9" xfId="2" applyFont="1" applyFill="1" applyBorder="1" applyAlignment="1">
      <alignment horizontal="center"/>
    </xf>
    <xf numFmtId="164" fontId="17" fillId="0" borderId="15" xfId="2" applyFont="1" applyFill="1" applyBorder="1" applyAlignment="1">
      <alignment horizontal="center"/>
    </xf>
    <xf numFmtId="0" fontId="20" fillId="0" borderId="9" xfId="0" applyFont="1" applyBorder="1"/>
    <xf numFmtId="164" fontId="22" fillId="0" borderId="9" xfId="1" applyFont="1" applyFill="1" applyBorder="1" applyAlignment="1">
      <alignment vertical="center" wrapText="1"/>
    </xf>
    <xf numFmtId="164" fontId="23" fillId="0" borderId="9" xfId="2" applyFont="1" applyFill="1" applyBorder="1" applyAlignment="1">
      <alignment horizontal="left" vertical="center"/>
    </xf>
    <xf numFmtId="164" fontId="23" fillId="0" borderId="9" xfId="2" applyFont="1" applyFill="1" applyBorder="1" applyAlignment="1">
      <alignment horizontal="left" vertical="center" wrapText="1"/>
    </xf>
    <xf numFmtId="164" fontId="23" fillId="0" borderId="14" xfId="1" applyFont="1" applyFill="1" applyBorder="1" applyAlignment="1">
      <alignment vertical="center" wrapText="1"/>
    </xf>
    <xf numFmtId="164" fontId="23" fillId="0" borderId="9" xfId="1" applyFont="1" applyFill="1" applyBorder="1" applyAlignment="1">
      <alignment vertical="center" wrapText="1"/>
    </xf>
    <xf numFmtId="0" fontId="23" fillId="0" borderId="9" xfId="0" applyFont="1" applyBorder="1"/>
    <xf numFmtId="164" fontId="22" fillId="0" borderId="9" xfId="2" applyFont="1" applyFill="1" applyBorder="1" applyAlignment="1">
      <alignment horizontal="left" vertical="center"/>
    </xf>
    <xf numFmtId="164" fontId="18" fillId="0" borderId="9" xfId="2" applyFont="1" applyFill="1" applyBorder="1" applyAlignment="1">
      <alignment horizontal="left" vertical="center"/>
    </xf>
    <xf numFmtId="164" fontId="7" fillId="0" borderId="23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64" fontId="20" fillId="0" borderId="9" xfId="1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center"/>
    </xf>
    <xf numFmtId="164" fontId="14" fillId="0" borderId="9" xfId="2" applyFont="1" applyFill="1" applyBorder="1" applyAlignment="1">
      <alignment horizontal="center" vertical="center" wrapText="1"/>
    </xf>
    <xf numFmtId="164" fontId="14" fillId="0" borderId="23" xfId="1" applyFont="1" applyFill="1" applyBorder="1" applyAlignment="1">
      <alignment horizontal="center" vertical="center" wrapText="1"/>
    </xf>
    <xf numFmtId="164" fontId="14" fillId="0" borderId="9" xfId="1" applyFont="1" applyFill="1" applyBorder="1" applyAlignment="1">
      <alignment vertical="center" wrapText="1"/>
    </xf>
    <xf numFmtId="0" fontId="14" fillId="0" borderId="0" xfId="0" applyFont="1" applyFill="1"/>
    <xf numFmtId="164" fontId="20" fillId="0" borderId="23" xfId="2" applyFont="1" applyFill="1" applyBorder="1" applyAlignment="1">
      <alignment horizontal="center" vertical="center"/>
    </xf>
    <xf numFmtId="164" fontId="20" fillId="0" borderId="9" xfId="1" applyFont="1" applyFill="1" applyBorder="1" applyAlignment="1">
      <alignment horizontal="center" vertical="center" wrapText="1"/>
    </xf>
    <xf numFmtId="164" fontId="20" fillId="0" borderId="9" xfId="2" applyFont="1" applyFill="1" applyBorder="1" applyAlignment="1">
      <alignment horizontal="center" vertical="center"/>
    </xf>
    <xf numFmtId="164" fontId="20" fillId="0" borderId="9" xfId="2" applyFont="1" applyFill="1" applyBorder="1" applyAlignment="1">
      <alignment horizontal="center"/>
    </xf>
    <xf numFmtId="164" fontId="20" fillId="0" borderId="0" xfId="2" applyFont="1" applyFill="1"/>
    <xf numFmtId="164" fontId="26" fillId="0" borderId="9" xfId="2" applyFont="1" applyFill="1" applyBorder="1" applyAlignment="1">
      <alignment horizontal="center"/>
    </xf>
    <xf numFmtId="164" fontId="14" fillId="0" borderId="0" xfId="2" applyFont="1" applyFill="1" applyAlignment="1">
      <alignment horizontal="center"/>
    </xf>
    <xf numFmtId="164" fontId="10" fillId="0" borderId="12" xfId="2" applyFont="1" applyFill="1" applyBorder="1" applyAlignment="1">
      <alignment horizontal="center" vertical="center"/>
    </xf>
    <xf numFmtId="164" fontId="10" fillId="0" borderId="13" xfId="2" applyFont="1" applyFill="1" applyBorder="1" applyAlignment="1">
      <alignment horizontal="center" vertical="center"/>
    </xf>
    <xf numFmtId="164" fontId="10" fillId="0" borderId="23" xfId="2" applyFont="1" applyFill="1" applyBorder="1" applyAlignment="1">
      <alignment horizontal="center" vertical="center"/>
    </xf>
    <xf numFmtId="164" fontId="10" fillId="0" borderId="14" xfId="2" applyFont="1" applyFill="1" applyBorder="1" applyAlignment="1">
      <alignment horizontal="center" vertical="center" wrapText="1"/>
    </xf>
    <xf numFmtId="164" fontId="10" fillId="0" borderId="15" xfId="2" applyFont="1" applyFill="1" applyBorder="1" applyAlignment="1">
      <alignment horizontal="center" vertical="center" wrapText="1"/>
    </xf>
    <xf numFmtId="164" fontId="10" fillId="0" borderId="17" xfId="2" applyFont="1" applyFill="1" applyBorder="1" applyAlignment="1">
      <alignment horizontal="center" vertical="center" wrapText="1"/>
    </xf>
    <xf numFmtId="164" fontId="10" fillId="0" borderId="29" xfId="2" applyFont="1" applyFill="1" applyBorder="1" applyAlignment="1">
      <alignment horizontal="center" vertical="center" wrapText="1"/>
    </xf>
    <xf numFmtId="164" fontId="10" fillId="0" borderId="28" xfId="2" applyFont="1" applyFill="1" applyBorder="1" applyAlignment="1">
      <alignment horizontal="center" vertical="center" wrapText="1"/>
    </xf>
    <xf numFmtId="164" fontId="10" fillId="0" borderId="19" xfId="2" applyFont="1" applyFill="1" applyBorder="1" applyAlignment="1">
      <alignment horizontal="center" vertical="center" wrapText="1"/>
    </xf>
    <xf numFmtId="164" fontId="10" fillId="0" borderId="26" xfId="2" applyFont="1" applyFill="1" applyBorder="1" applyAlignment="1">
      <alignment horizontal="center" vertical="center" wrapText="1"/>
    </xf>
    <xf numFmtId="164" fontId="10" fillId="0" borderId="27" xfId="2" applyFont="1" applyFill="1" applyBorder="1" applyAlignment="1">
      <alignment horizontal="center" vertical="center" wrapText="1"/>
    </xf>
    <xf numFmtId="164" fontId="6" fillId="0" borderId="12" xfId="2" applyFont="1" applyFill="1" applyBorder="1" applyAlignment="1">
      <alignment horizontal="left" vertical="center"/>
    </xf>
    <xf numFmtId="164" fontId="6" fillId="0" borderId="13" xfId="2" applyFont="1" applyFill="1" applyBorder="1" applyAlignment="1">
      <alignment horizontal="left" vertical="center"/>
    </xf>
    <xf numFmtId="164" fontId="6" fillId="0" borderId="23" xfId="2" applyFont="1" applyFill="1" applyBorder="1" applyAlignment="1">
      <alignment horizontal="left" vertical="center"/>
    </xf>
    <xf numFmtId="164" fontId="10" fillId="0" borderId="12" xfId="2" applyFont="1" applyFill="1" applyBorder="1" applyAlignment="1">
      <alignment horizontal="center" vertical="center" wrapText="1"/>
    </xf>
    <xf numFmtId="164" fontId="10" fillId="0" borderId="12" xfId="2" applyFont="1" applyFill="1" applyBorder="1" applyAlignment="1">
      <alignment horizontal="center"/>
    </xf>
    <xf numFmtId="164" fontId="10" fillId="0" borderId="13" xfId="2" applyFont="1" applyFill="1" applyBorder="1" applyAlignment="1">
      <alignment horizontal="center"/>
    </xf>
    <xf numFmtId="164" fontId="10" fillId="0" borderId="23" xfId="2" applyFont="1" applyFill="1" applyBorder="1" applyAlignment="1">
      <alignment horizontal="center"/>
    </xf>
    <xf numFmtId="164" fontId="10" fillId="0" borderId="9" xfId="2" applyFont="1" applyFill="1" applyBorder="1" applyAlignment="1">
      <alignment horizontal="center" vertical="center" wrapText="1"/>
    </xf>
    <xf numFmtId="164" fontId="10" fillId="0" borderId="2" xfId="2" applyFont="1" applyFill="1" applyBorder="1" applyAlignment="1">
      <alignment horizontal="center" vertical="center" wrapText="1"/>
    </xf>
    <xf numFmtId="164" fontId="10" fillId="0" borderId="10" xfId="2" applyFont="1" applyFill="1" applyBorder="1" applyAlignment="1">
      <alignment horizontal="center" vertical="center" wrapText="1"/>
    </xf>
    <xf numFmtId="164" fontId="10" fillId="0" borderId="9" xfId="2" applyFont="1" applyFill="1" applyBorder="1" applyAlignment="1">
      <alignment horizontal="center" vertical="center"/>
    </xf>
    <xf numFmtId="164" fontId="10" fillId="0" borderId="9" xfId="2" applyFont="1" applyFill="1" applyBorder="1" applyAlignment="1">
      <alignment horizontal="center"/>
    </xf>
    <xf numFmtId="164" fontId="6" fillId="0" borderId="1" xfId="2" applyFont="1" applyFill="1" applyBorder="1" applyAlignment="1">
      <alignment horizontal="center" vertical="center" wrapText="1"/>
    </xf>
    <xf numFmtId="164" fontId="6" fillId="0" borderId="2" xfId="2" applyFont="1" applyFill="1" applyBorder="1" applyAlignment="1">
      <alignment horizontal="center" vertical="center" wrapText="1"/>
    </xf>
    <xf numFmtId="164" fontId="10" fillId="0" borderId="11" xfId="2" applyFont="1" applyFill="1" applyBorder="1" applyAlignment="1">
      <alignment horizontal="center" vertical="center" wrapText="1"/>
    </xf>
    <xf numFmtId="164" fontId="10" fillId="0" borderId="18" xfId="2" applyFont="1" applyFill="1" applyBorder="1" applyAlignment="1">
      <alignment horizontal="center" vertical="center" wrapText="1"/>
    </xf>
    <xf numFmtId="164" fontId="6" fillId="0" borderId="11" xfId="2" applyFont="1" applyFill="1" applyBorder="1" applyAlignment="1">
      <alignment horizontal="left" vertical="center" wrapText="1"/>
    </xf>
    <xf numFmtId="164" fontId="6" fillId="0" borderId="8" xfId="2" applyFont="1" applyFill="1" applyBorder="1" applyAlignment="1">
      <alignment horizontal="left" vertical="center" wrapText="1"/>
    </xf>
    <xf numFmtId="164" fontId="6" fillId="0" borderId="7" xfId="2" applyFont="1" applyFill="1" applyBorder="1" applyAlignment="1">
      <alignment horizontal="left" vertical="center" wrapText="1"/>
    </xf>
    <xf numFmtId="164" fontId="6" fillId="0" borderId="1" xfId="2" applyFont="1" applyFill="1" applyBorder="1" applyAlignment="1">
      <alignment horizontal="left" vertical="center"/>
    </xf>
    <xf numFmtId="164" fontId="10" fillId="0" borderId="16" xfId="2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164" fontId="10" fillId="0" borderId="30" xfId="1" applyFont="1" applyFill="1" applyBorder="1" applyAlignment="1">
      <alignment horizontal="center" vertical="center"/>
    </xf>
    <xf numFmtId="164" fontId="10" fillId="0" borderId="31" xfId="1" applyFont="1" applyFill="1" applyBorder="1" applyAlignment="1">
      <alignment horizontal="center" vertical="center"/>
    </xf>
    <xf numFmtId="164" fontId="6" fillId="0" borderId="9" xfId="2" applyFont="1" applyFill="1" applyBorder="1" applyAlignment="1">
      <alignment horizontal="left" vertical="center"/>
    </xf>
    <xf numFmtId="164" fontId="10" fillId="0" borderId="22" xfId="2" applyFont="1" applyFill="1" applyBorder="1" applyAlignment="1">
      <alignment horizontal="center" vertical="center" wrapText="1"/>
    </xf>
  </cellXfs>
  <cellStyles count="9">
    <cellStyle name="Excel Built-in Normal" xfId="1"/>
    <cellStyle name="Excel Built-in Normal 1" xfId="2"/>
    <cellStyle name="Heading" xfId="3"/>
    <cellStyle name="Heading1" xfId="4"/>
    <cellStyle name="Normalny" xfId="0" builtinId="0" customBuiltin="1"/>
    <cellStyle name="Normalny 2" xfId="5"/>
    <cellStyle name="Normalny 3" xfId="8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G320"/>
  <sheetViews>
    <sheetView tabSelected="1" topLeftCell="B1" zoomScale="120" zoomScaleNormal="120" workbookViewId="0">
      <selection activeCell="K183" sqref="K183"/>
    </sheetView>
  </sheetViews>
  <sheetFormatPr defaultColWidth="9" defaultRowHeight="15"/>
  <cols>
    <col min="1" max="1" width="4.5" style="47" customWidth="1"/>
    <col min="2" max="2" width="66.125" style="41" customWidth="1"/>
    <col min="3" max="3" width="4.375" style="47" customWidth="1"/>
    <col min="4" max="4" width="5.125" style="47" customWidth="1"/>
    <col min="5" max="6" width="5.625" style="47" customWidth="1"/>
    <col min="7" max="8" width="4.375" style="47" customWidth="1"/>
    <col min="9" max="9" width="5.625" style="47" customWidth="1"/>
    <col min="10" max="10" width="11.875" style="47" customWidth="1"/>
    <col min="11" max="11" width="6.625" style="47" customWidth="1"/>
    <col min="12" max="12" width="13" style="1" hidden="1" customWidth="1"/>
    <col min="13" max="13" width="10.125" style="1" hidden="1" customWidth="1"/>
    <col min="14" max="14" width="10.125" style="3" hidden="1" customWidth="1"/>
    <col min="15" max="1020" width="9.125" style="1" customWidth="1"/>
    <col min="1021" max="16384" width="9" style="2"/>
  </cols>
  <sheetData>
    <row r="1" spans="1:1021" ht="33" customHeight="1">
      <c r="A1" s="124" t="s">
        <v>37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021" ht="31.5" customHeight="1">
      <c r="A2" s="125" t="s">
        <v>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021" ht="20.100000000000001" customHeight="1">
      <c r="A3" s="128" t="s">
        <v>3</v>
      </c>
      <c r="B3" s="129"/>
      <c r="C3" s="129"/>
      <c r="D3" s="129"/>
      <c r="E3" s="129"/>
      <c r="F3" s="129"/>
      <c r="G3" s="129"/>
      <c r="H3" s="129"/>
      <c r="I3" s="129"/>
      <c r="J3" s="129"/>
      <c r="K3" s="130"/>
      <c r="L3" s="3"/>
      <c r="M3" s="3"/>
      <c r="Q3" s="4"/>
      <c r="R3" s="5"/>
    </row>
    <row r="4" spans="1:1021" ht="18" customHeight="1">
      <c r="A4" s="126" t="s">
        <v>23</v>
      </c>
      <c r="B4" s="119" t="s">
        <v>35</v>
      </c>
      <c r="C4" s="120" t="s">
        <v>26</v>
      </c>
      <c r="D4" s="120"/>
      <c r="E4" s="120"/>
      <c r="F4" s="120"/>
      <c r="G4" s="120"/>
      <c r="H4" s="120"/>
      <c r="I4" s="120"/>
      <c r="J4" s="120" t="s">
        <v>36</v>
      </c>
      <c r="K4" s="126" t="s">
        <v>25</v>
      </c>
      <c r="L4" s="123" t="s">
        <v>42</v>
      </c>
      <c r="M4" s="123"/>
      <c r="N4" s="123"/>
      <c r="Q4" s="6"/>
    </row>
    <row r="5" spans="1:1021" ht="52.5" customHeight="1">
      <c r="A5" s="127"/>
      <c r="B5" s="119"/>
      <c r="C5" s="7" t="s">
        <v>1</v>
      </c>
      <c r="D5" s="8" t="s">
        <v>2</v>
      </c>
      <c r="E5" s="8" t="s">
        <v>21</v>
      </c>
      <c r="F5" s="8" t="s">
        <v>22</v>
      </c>
      <c r="G5" s="8" t="s">
        <v>30</v>
      </c>
      <c r="H5" s="8" t="s">
        <v>24</v>
      </c>
      <c r="I5" s="9" t="s">
        <v>33</v>
      </c>
      <c r="J5" s="121"/>
      <c r="K5" s="127"/>
      <c r="L5" s="10" t="s">
        <v>48</v>
      </c>
      <c r="M5" s="10" t="s">
        <v>43</v>
      </c>
      <c r="N5" s="10" t="s">
        <v>44</v>
      </c>
      <c r="Q5" s="11"/>
    </row>
    <row r="6" spans="1:1021" ht="15.75" customHeight="1">
      <c r="A6" s="12"/>
      <c r="B6" s="13" t="s">
        <v>52</v>
      </c>
      <c r="C6" s="14"/>
      <c r="D6" s="15"/>
      <c r="E6" s="15"/>
      <c r="F6" s="15"/>
      <c r="G6" s="16"/>
      <c r="H6" s="16"/>
      <c r="I6" s="16"/>
      <c r="J6" s="15"/>
      <c r="K6" s="15"/>
      <c r="L6" s="17"/>
      <c r="M6" s="17"/>
      <c r="N6" s="17"/>
      <c r="Q6" s="19"/>
    </row>
    <row r="7" spans="1:1021" ht="15.75" customHeight="1">
      <c r="A7" s="12">
        <v>1</v>
      </c>
      <c r="B7" s="20" t="s">
        <v>55</v>
      </c>
      <c r="C7" s="14">
        <v>25</v>
      </c>
      <c r="D7" s="15">
        <v>10</v>
      </c>
      <c r="E7" s="15"/>
      <c r="F7" s="15"/>
      <c r="G7" s="16"/>
      <c r="H7" s="16">
        <v>15</v>
      </c>
      <c r="I7" s="16"/>
      <c r="J7" s="15" t="s">
        <v>53</v>
      </c>
      <c r="K7" s="15">
        <v>1</v>
      </c>
      <c r="L7" s="53">
        <v>0.6</v>
      </c>
      <c r="M7" s="17"/>
      <c r="N7" s="17"/>
      <c r="Q7" s="19"/>
    </row>
    <row r="8" spans="1:1021" ht="15.75" customHeight="1">
      <c r="A8" s="12">
        <v>2</v>
      </c>
      <c r="B8" s="21" t="s">
        <v>54</v>
      </c>
      <c r="C8" s="14">
        <v>15</v>
      </c>
      <c r="D8" s="15">
        <v>15</v>
      </c>
      <c r="E8" s="15"/>
      <c r="F8" s="15"/>
      <c r="G8" s="16"/>
      <c r="H8" s="16"/>
      <c r="I8" s="16"/>
      <c r="J8" s="15" t="s">
        <v>53</v>
      </c>
      <c r="K8" s="15">
        <v>1</v>
      </c>
      <c r="L8" s="17"/>
      <c r="M8" s="17"/>
      <c r="N8" s="17"/>
      <c r="Q8" s="19"/>
    </row>
    <row r="9" spans="1:1021" ht="15.75" customHeight="1">
      <c r="A9" s="12">
        <v>3</v>
      </c>
      <c r="B9" s="20" t="s">
        <v>56</v>
      </c>
      <c r="C9" s="14">
        <v>45</v>
      </c>
      <c r="D9" s="15">
        <v>30</v>
      </c>
      <c r="E9" s="15">
        <v>15</v>
      </c>
      <c r="F9" s="15"/>
      <c r="G9" s="16"/>
      <c r="H9" s="16"/>
      <c r="I9" s="16"/>
      <c r="J9" s="15" t="s">
        <v>53</v>
      </c>
      <c r="K9" s="15">
        <v>3</v>
      </c>
      <c r="L9" s="17">
        <v>1</v>
      </c>
      <c r="M9" s="17"/>
      <c r="N9" s="17"/>
      <c r="Q9" s="19"/>
    </row>
    <row r="10" spans="1:1021" ht="15.75" customHeight="1">
      <c r="A10" s="12">
        <v>4</v>
      </c>
      <c r="B10" s="20" t="s">
        <v>58</v>
      </c>
      <c r="C10" s="14">
        <v>30</v>
      </c>
      <c r="D10" s="15"/>
      <c r="E10" s="15"/>
      <c r="F10" s="15">
        <v>30</v>
      </c>
      <c r="G10" s="16"/>
      <c r="H10" s="16"/>
      <c r="I10" s="16"/>
      <c r="J10" s="15" t="s">
        <v>53</v>
      </c>
      <c r="K10" s="15">
        <v>1</v>
      </c>
      <c r="L10" s="17">
        <v>1</v>
      </c>
      <c r="M10" s="17">
        <v>1</v>
      </c>
      <c r="N10" s="17"/>
      <c r="Q10" s="19"/>
    </row>
    <row r="11" spans="1:1021">
      <c r="A11" s="12">
        <v>5</v>
      </c>
      <c r="B11" s="20" t="s">
        <v>59</v>
      </c>
      <c r="C11" s="14">
        <v>45</v>
      </c>
      <c r="D11" s="15">
        <v>15</v>
      </c>
      <c r="E11" s="15"/>
      <c r="F11" s="15">
        <v>30</v>
      </c>
      <c r="G11" s="16"/>
      <c r="H11" s="16"/>
      <c r="I11" s="16"/>
      <c r="J11" s="15" t="s">
        <v>53</v>
      </c>
      <c r="K11" s="15">
        <v>3</v>
      </c>
      <c r="L11" s="16">
        <v>2</v>
      </c>
      <c r="M11" s="17"/>
      <c r="N11" s="17"/>
      <c r="Q11" s="19"/>
    </row>
    <row r="12" spans="1:1021" ht="15.75" customHeight="1">
      <c r="A12" s="12">
        <v>6</v>
      </c>
      <c r="B12" s="20" t="s">
        <v>60</v>
      </c>
      <c r="C12" s="14">
        <v>45</v>
      </c>
      <c r="D12" s="15">
        <v>15</v>
      </c>
      <c r="E12" s="15"/>
      <c r="F12" s="15">
        <v>30</v>
      </c>
      <c r="G12" s="16"/>
      <c r="H12" s="16"/>
      <c r="I12" s="16"/>
      <c r="J12" s="15" t="s">
        <v>57</v>
      </c>
      <c r="K12" s="15">
        <v>3</v>
      </c>
      <c r="L12" s="17">
        <v>2</v>
      </c>
      <c r="M12" s="17"/>
      <c r="N12" s="17"/>
      <c r="O12" s="2"/>
      <c r="AMG12" s="1"/>
    </row>
    <row r="13" spans="1:1021" ht="15.75" customHeight="1">
      <c r="A13" s="12"/>
      <c r="B13" s="22" t="s">
        <v>61</v>
      </c>
      <c r="C13" s="14">
        <f t="shared" ref="C13" si="0">SUM(D13:I13)</f>
        <v>0</v>
      </c>
      <c r="D13" s="15"/>
      <c r="E13" s="15"/>
      <c r="F13" s="15"/>
      <c r="G13" s="16"/>
      <c r="H13" s="16"/>
      <c r="I13" s="16"/>
      <c r="J13" s="15"/>
      <c r="K13" s="15"/>
      <c r="L13" s="17"/>
      <c r="M13" s="17"/>
      <c r="N13" s="17"/>
      <c r="O13" s="23"/>
      <c r="AMG13" s="1"/>
    </row>
    <row r="14" spans="1:1021" ht="15.75" customHeight="1">
      <c r="A14" s="12">
        <v>7</v>
      </c>
      <c r="B14" s="77" t="s">
        <v>142</v>
      </c>
      <c r="C14" s="14">
        <v>45</v>
      </c>
      <c r="D14" s="15">
        <v>15</v>
      </c>
      <c r="E14" s="15"/>
      <c r="F14" s="15">
        <v>30</v>
      </c>
      <c r="G14" s="16"/>
      <c r="H14" s="16"/>
      <c r="I14" s="16"/>
      <c r="J14" s="15" t="s">
        <v>57</v>
      </c>
      <c r="K14" s="15">
        <v>3</v>
      </c>
      <c r="L14" s="17">
        <v>2</v>
      </c>
      <c r="M14" s="17"/>
      <c r="N14" s="17"/>
      <c r="O14" s="23"/>
      <c r="AMG14" s="1"/>
    </row>
    <row r="15" spans="1:1021" ht="15.75" customHeight="1">
      <c r="A15" s="12">
        <v>8</v>
      </c>
      <c r="B15" s="20" t="s">
        <v>62</v>
      </c>
      <c r="C15" s="14">
        <v>45</v>
      </c>
      <c r="D15" s="15">
        <v>15</v>
      </c>
      <c r="E15" s="15"/>
      <c r="F15" s="15">
        <v>30</v>
      </c>
      <c r="G15" s="16"/>
      <c r="H15" s="16"/>
      <c r="I15" s="16"/>
      <c r="J15" s="15" t="s">
        <v>57</v>
      </c>
      <c r="K15" s="15">
        <v>3</v>
      </c>
      <c r="L15" s="17">
        <v>2</v>
      </c>
      <c r="M15" s="17"/>
      <c r="N15" s="17"/>
      <c r="O15" s="23"/>
      <c r="AMG15" s="1"/>
    </row>
    <row r="16" spans="1:1021" ht="15.75" customHeight="1">
      <c r="A16" s="12">
        <v>9</v>
      </c>
      <c r="B16" s="20" t="s">
        <v>63</v>
      </c>
      <c r="C16" s="14">
        <v>45</v>
      </c>
      <c r="D16" s="15">
        <v>30</v>
      </c>
      <c r="E16" s="15"/>
      <c r="F16" s="15">
        <v>15</v>
      </c>
      <c r="G16" s="16"/>
      <c r="H16" s="16"/>
      <c r="I16" s="16"/>
      <c r="J16" s="15" t="s">
        <v>57</v>
      </c>
      <c r="K16" s="15">
        <v>3</v>
      </c>
      <c r="L16" s="17">
        <v>1</v>
      </c>
      <c r="M16" s="17"/>
      <c r="N16" s="17"/>
    </row>
    <row r="17" spans="1:14" ht="15.75" customHeight="1">
      <c r="A17" s="12">
        <v>10</v>
      </c>
      <c r="B17" s="20" t="s">
        <v>64</v>
      </c>
      <c r="C17" s="31">
        <v>60</v>
      </c>
      <c r="D17" s="32">
        <v>30</v>
      </c>
      <c r="E17" s="15"/>
      <c r="F17" s="32">
        <v>30</v>
      </c>
      <c r="G17" s="16"/>
      <c r="H17" s="16"/>
      <c r="I17" s="16"/>
      <c r="J17" s="15" t="s">
        <v>57</v>
      </c>
      <c r="K17" s="15">
        <v>6</v>
      </c>
      <c r="L17" s="17">
        <v>3</v>
      </c>
      <c r="M17" s="17"/>
      <c r="N17" s="17"/>
    </row>
    <row r="18" spans="1:14" ht="15.75" customHeight="1">
      <c r="A18" s="12">
        <v>11</v>
      </c>
      <c r="B18" s="74" t="s">
        <v>128</v>
      </c>
      <c r="C18" s="14">
        <f>SUM(D18:F18)</f>
        <v>45</v>
      </c>
      <c r="D18" s="15">
        <v>15</v>
      </c>
      <c r="E18" s="15"/>
      <c r="F18" s="15">
        <v>30</v>
      </c>
      <c r="G18" s="16"/>
      <c r="H18" s="16"/>
      <c r="I18" s="16"/>
      <c r="J18" s="15" t="s">
        <v>57</v>
      </c>
      <c r="K18" s="15">
        <v>3</v>
      </c>
      <c r="L18" s="17">
        <v>2</v>
      </c>
      <c r="M18" s="17">
        <v>3</v>
      </c>
      <c r="N18" s="17"/>
    </row>
    <row r="19" spans="1:14" ht="15.75" customHeight="1">
      <c r="A19" s="12"/>
      <c r="B19" s="24" t="s">
        <v>4</v>
      </c>
      <c r="C19" s="25">
        <f t="shared" ref="C19:I19" si="1">SUM(C6:C18)</f>
        <v>445</v>
      </c>
      <c r="D19" s="26">
        <f t="shared" si="1"/>
        <v>190</v>
      </c>
      <c r="E19" s="26">
        <f t="shared" si="1"/>
        <v>15</v>
      </c>
      <c r="F19" s="26">
        <f t="shared" si="1"/>
        <v>225</v>
      </c>
      <c r="G19" s="26">
        <f t="shared" si="1"/>
        <v>0</v>
      </c>
      <c r="H19" s="26">
        <f t="shared" si="1"/>
        <v>15</v>
      </c>
      <c r="I19" s="26">
        <f t="shared" si="1"/>
        <v>0</v>
      </c>
      <c r="J19" s="26"/>
      <c r="K19" s="26">
        <f>SUM(K6:K18)</f>
        <v>30</v>
      </c>
      <c r="L19" s="27">
        <f>SUM(L6:L18)</f>
        <v>16.600000000000001</v>
      </c>
      <c r="M19" s="75">
        <f>SUM(M7:M18)</f>
        <v>4</v>
      </c>
      <c r="N19" s="17"/>
    </row>
    <row r="20" spans="1:14" ht="22.35" customHeight="1">
      <c r="A20" s="131" t="s">
        <v>5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28"/>
      <c r="M20" s="28"/>
      <c r="N20" s="28"/>
    </row>
    <row r="21" spans="1:14" ht="16.5" customHeight="1">
      <c r="A21" s="126" t="s">
        <v>23</v>
      </c>
      <c r="B21" s="119" t="s">
        <v>35</v>
      </c>
      <c r="C21" s="120" t="s">
        <v>26</v>
      </c>
      <c r="D21" s="120"/>
      <c r="E21" s="120"/>
      <c r="F21" s="120"/>
      <c r="G21" s="120"/>
      <c r="H21" s="120"/>
      <c r="I21" s="120"/>
      <c r="J21" s="120" t="s">
        <v>36</v>
      </c>
      <c r="K21" s="126" t="s">
        <v>25</v>
      </c>
      <c r="L21" s="123" t="s">
        <v>42</v>
      </c>
      <c r="M21" s="123"/>
      <c r="N21" s="123"/>
    </row>
    <row r="22" spans="1:14" ht="45.75" customHeight="1">
      <c r="A22" s="127"/>
      <c r="B22" s="119"/>
      <c r="C22" s="7" t="s">
        <v>1</v>
      </c>
      <c r="D22" s="8" t="s">
        <v>2</v>
      </c>
      <c r="E22" s="8" t="s">
        <v>21</v>
      </c>
      <c r="F22" s="8" t="s">
        <v>22</v>
      </c>
      <c r="G22" s="8" t="s">
        <v>30</v>
      </c>
      <c r="H22" s="8" t="s">
        <v>24</v>
      </c>
      <c r="I22" s="9" t="s">
        <v>33</v>
      </c>
      <c r="J22" s="121"/>
      <c r="K22" s="127"/>
      <c r="L22" s="10" t="s">
        <v>49</v>
      </c>
      <c r="M22" s="10" t="s">
        <v>43</v>
      </c>
      <c r="N22" s="10" t="s">
        <v>44</v>
      </c>
    </row>
    <row r="23" spans="1:14" ht="15.75" customHeight="1">
      <c r="A23" s="12"/>
      <c r="B23" s="13" t="s">
        <v>52</v>
      </c>
      <c r="C23" s="14"/>
      <c r="D23" s="15"/>
      <c r="E23" s="15"/>
      <c r="F23" s="15"/>
      <c r="G23" s="16"/>
      <c r="H23" s="16"/>
      <c r="I23" s="16"/>
      <c r="J23" s="15"/>
      <c r="K23" s="15"/>
      <c r="L23" s="17"/>
      <c r="M23" s="17"/>
      <c r="N23" s="17"/>
    </row>
    <row r="24" spans="1:14" ht="15.75" customHeight="1">
      <c r="A24" s="12">
        <v>1</v>
      </c>
      <c r="B24" s="20" t="s">
        <v>74</v>
      </c>
      <c r="C24" s="31">
        <v>40</v>
      </c>
      <c r="D24" s="15">
        <v>10</v>
      </c>
      <c r="E24" s="15"/>
      <c r="F24" s="15">
        <v>30</v>
      </c>
      <c r="G24" s="16"/>
      <c r="H24" s="16"/>
      <c r="I24" s="16"/>
      <c r="J24" s="15" t="s">
        <v>53</v>
      </c>
      <c r="K24" s="32">
        <v>3</v>
      </c>
      <c r="L24" s="53">
        <v>2</v>
      </c>
      <c r="M24" s="17"/>
      <c r="N24" s="17"/>
    </row>
    <row r="25" spans="1:14" ht="15.75" customHeight="1">
      <c r="A25" s="12">
        <v>2</v>
      </c>
      <c r="B25" s="20" t="s">
        <v>67</v>
      </c>
      <c r="C25" s="14">
        <v>30</v>
      </c>
      <c r="D25" s="15"/>
      <c r="E25" s="15"/>
      <c r="F25" s="15">
        <v>30</v>
      </c>
      <c r="G25" s="16"/>
      <c r="H25" s="16"/>
      <c r="I25" s="16"/>
      <c r="J25" s="15" t="s">
        <v>65</v>
      </c>
      <c r="K25" s="15"/>
      <c r="L25" s="17"/>
      <c r="M25" s="17"/>
      <c r="N25" s="17"/>
    </row>
    <row r="26" spans="1:14" ht="15.75" customHeight="1">
      <c r="A26" s="12">
        <v>3</v>
      </c>
      <c r="B26" s="20" t="s">
        <v>139</v>
      </c>
      <c r="C26" s="14">
        <v>45</v>
      </c>
      <c r="D26" s="15">
        <v>15</v>
      </c>
      <c r="E26" s="15"/>
      <c r="F26" s="15">
        <v>30</v>
      </c>
      <c r="G26" s="16"/>
      <c r="H26" s="16"/>
      <c r="I26" s="16"/>
      <c r="J26" s="15" t="s">
        <v>57</v>
      </c>
      <c r="K26" s="15">
        <v>3</v>
      </c>
      <c r="L26" s="17">
        <v>2</v>
      </c>
      <c r="M26" s="17"/>
      <c r="N26" s="17"/>
    </row>
    <row r="27" spans="1:14" ht="15.75" customHeight="1">
      <c r="A27" s="12">
        <v>4</v>
      </c>
      <c r="B27" s="20" t="s">
        <v>68</v>
      </c>
      <c r="C27" s="14">
        <v>45</v>
      </c>
      <c r="D27" s="15">
        <v>15</v>
      </c>
      <c r="E27" s="15"/>
      <c r="F27" s="15">
        <v>30</v>
      </c>
      <c r="G27" s="16"/>
      <c r="H27" s="16"/>
      <c r="I27" s="16"/>
      <c r="J27" s="15" t="s">
        <v>53</v>
      </c>
      <c r="K27" s="15">
        <v>3</v>
      </c>
      <c r="L27" s="17">
        <v>2</v>
      </c>
      <c r="M27" s="17"/>
      <c r="N27" s="17"/>
    </row>
    <row r="28" spans="1:14" ht="15.75" customHeight="1">
      <c r="A28" s="12">
        <v>5</v>
      </c>
      <c r="B28" s="20" t="s">
        <v>69</v>
      </c>
      <c r="C28" s="14">
        <v>60</v>
      </c>
      <c r="D28" s="15">
        <v>30</v>
      </c>
      <c r="E28" s="15"/>
      <c r="F28" s="15">
        <v>30</v>
      </c>
      <c r="G28" s="29"/>
      <c r="H28" s="30"/>
      <c r="I28" s="30"/>
      <c r="J28" s="15" t="s">
        <v>57</v>
      </c>
      <c r="K28" s="15">
        <v>4</v>
      </c>
      <c r="L28" s="17">
        <v>2</v>
      </c>
      <c r="M28" s="17"/>
      <c r="N28" s="17"/>
    </row>
    <row r="29" spans="1:14" ht="15.75" customHeight="1">
      <c r="A29" s="12">
        <v>6</v>
      </c>
      <c r="B29" s="20" t="s">
        <v>127</v>
      </c>
      <c r="C29" s="14">
        <v>30</v>
      </c>
      <c r="D29" s="15">
        <v>15</v>
      </c>
      <c r="E29" s="15"/>
      <c r="F29" s="15">
        <v>15</v>
      </c>
      <c r="G29" s="29"/>
      <c r="H29" s="29"/>
      <c r="I29" s="29"/>
      <c r="J29" s="15" t="s">
        <v>53</v>
      </c>
      <c r="K29" s="15">
        <v>2</v>
      </c>
      <c r="L29" s="17">
        <v>1</v>
      </c>
      <c r="M29" s="17"/>
      <c r="N29" s="17"/>
    </row>
    <row r="30" spans="1:14" ht="15.75" customHeight="1">
      <c r="A30" s="12">
        <v>7</v>
      </c>
      <c r="B30" s="20" t="s">
        <v>58</v>
      </c>
      <c r="C30" s="14">
        <v>30</v>
      </c>
      <c r="D30" s="15"/>
      <c r="E30" s="15"/>
      <c r="F30" s="15">
        <v>30</v>
      </c>
      <c r="G30" s="30"/>
      <c r="H30" s="30"/>
      <c r="I30" s="30"/>
      <c r="J30" s="15" t="s">
        <v>53</v>
      </c>
      <c r="K30" s="15">
        <v>1</v>
      </c>
      <c r="L30" s="17">
        <v>1</v>
      </c>
      <c r="M30" s="17">
        <v>1</v>
      </c>
      <c r="N30" s="17"/>
    </row>
    <row r="31" spans="1:14" ht="15.75" customHeight="1">
      <c r="A31" s="12">
        <v>8</v>
      </c>
      <c r="B31" s="77" t="s">
        <v>130</v>
      </c>
      <c r="C31" s="31">
        <v>25</v>
      </c>
      <c r="D31" s="15"/>
      <c r="E31" s="15"/>
      <c r="F31" s="15">
        <v>25</v>
      </c>
      <c r="G31" s="73"/>
      <c r="H31" s="73"/>
      <c r="I31" s="73"/>
      <c r="J31" s="15" t="s">
        <v>53</v>
      </c>
      <c r="K31" s="15">
        <v>1</v>
      </c>
      <c r="L31" s="17">
        <v>1</v>
      </c>
      <c r="M31" s="17">
        <v>1</v>
      </c>
      <c r="N31" s="17"/>
    </row>
    <row r="32" spans="1:14" ht="15.75" customHeight="1">
      <c r="A32" s="12"/>
      <c r="B32" s="22" t="s">
        <v>61</v>
      </c>
      <c r="C32" s="14"/>
      <c r="D32" s="15"/>
      <c r="E32" s="16"/>
      <c r="F32" s="15"/>
      <c r="G32" s="16"/>
      <c r="H32" s="16"/>
      <c r="I32" s="16"/>
      <c r="J32" s="15"/>
      <c r="K32" s="15"/>
      <c r="L32" s="17"/>
      <c r="M32" s="17"/>
      <c r="N32" s="17"/>
    </row>
    <row r="33" spans="1:15" ht="15.75" customHeight="1">
      <c r="A33" s="12">
        <v>9</v>
      </c>
      <c r="B33" s="20" t="s">
        <v>70</v>
      </c>
      <c r="C33" s="31">
        <v>60</v>
      </c>
      <c r="D33" s="32">
        <v>20</v>
      </c>
      <c r="E33" s="32"/>
      <c r="F33" s="32">
        <v>40</v>
      </c>
      <c r="G33" s="33"/>
      <c r="H33" s="33"/>
      <c r="I33" s="33"/>
      <c r="J33" s="32" t="s">
        <v>57</v>
      </c>
      <c r="K33" s="32">
        <v>5</v>
      </c>
      <c r="L33" s="17">
        <v>3.3</v>
      </c>
      <c r="M33" s="17"/>
      <c r="N33" s="17"/>
    </row>
    <row r="34" spans="1:15" ht="17.100000000000001" customHeight="1">
      <c r="A34" s="12">
        <v>10</v>
      </c>
      <c r="B34" s="20" t="s">
        <v>71</v>
      </c>
      <c r="C34" s="31">
        <v>60</v>
      </c>
      <c r="D34" s="32">
        <v>40</v>
      </c>
      <c r="E34" s="32"/>
      <c r="F34" s="32">
        <v>20</v>
      </c>
      <c r="G34" s="33"/>
      <c r="H34" s="33"/>
      <c r="I34" s="33"/>
      <c r="J34" s="15" t="s">
        <v>57</v>
      </c>
      <c r="K34" s="15">
        <v>5</v>
      </c>
      <c r="L34" s="17">
        <v>1.7</v>
      </c>
      <c r="M34" s="17"/>
      <c r="N34" s="17"/>
    </row>
    <row r="35" spans="1:15" ht="17.100000000000001" customHeight="1">
      <c r="A35" s="12">
        <v>11</v>
      </c>
      <c r="B35" s="21" t="s">
        <v>72</v>
      </c>
      <c r="C35" s="31">
        <v>45</v>
      </c>
      <c r="D35" s="32">
        <v>30</v>
      </c>
      <c r="E35" s="32"/>
      <c r="F35" s="32">
        <v>15</v>
      </c>
      <c r="G35" s="33"/>
      <c r="H35" s="33"/>
      <c r="I35" s="33"/>
      <c r="J35" s="15" t="s">
        <v>53</v>
      </c>
      <c r="K35" s="15">
        <v>3</v>
      </c>
      <c r="L35" s="17">
        <v>1</v>
      </c>
      <c r="M35" s="17"/>
      <c r="N35" s="17"/>
    </row>
    <row r="36" spans="1:15" ht="12.6" customHeight="1">
      <c r="A36" s="12"/>
      <c r="B36" s="34"/>
      <c r="C36" s="14"/>
      <c r="D36" s="32"/>
      <c r="E36" s="32"/>
      <c r="F36" s="32"/>
      <c r="G36" s="33"/>
      <c r="H36" s="33"/>
      <c r="I36" s="35"/>
      <c r="J36" s="15"/>
      <c r="K36" s="15"/>
      <c r="L36" s="17"/>
      <c r="M36" s="17"/>
      <c r="N36" s="17"/>
      <c r="O36" s="19"/>
    </row>
    <row r="37" spans="1:15" ht="15.75" customHeight="1">
      <c r="A37" s="12"/>
      <c r="B37" s="36" t="s">
        <v>6</v>
      </c>
      <c r="C37" s="25">
        <f t="shared" ref="C37:I37" si="2">SUM(C23:C36)</f>
        <v>470</v>
      </c>
      <c r="D37" s="26">
        <f t="shared" si="2"/>
        <v>175</v>
      </c>
      <c r="E37" s="26">
        <f t="shared" si="2"/>
        <v>0</v>
      </c>
      <c r="F37" s="26">
        <f t="shared" si="2"/>
        <v>295</v>
      </c>
      <c r="G37" s="26">
        <f t="shared" si="2"/>
        <v>0</v>
      </c>
      <c r="H37" s="26">
        <f t="shared" si="2"/>
        <v>0</v>
      </c>
      <c r="I37" s="26">
        <f t="shared" si="2"/>
        <v>0</v>
      </c>
      <c r="J37" s="26"/>
      <c r="K37" s="26">
        <f>SUM(K23:K36)</f>
        <v>30</v>
      </c>
      <c r="L37" s="27">
        <f>SUM(L23:L36)</f>
        <v>17</v>
      </c>
      <c r="M37" s="75">
        <f>SUM(M24:M35)</f>
        <v>2</v>
      </c>
      <c r="N37" s="17"/>
    </row>
    <row r="38" spans="1:15" ht="29.45" customHeight="1">
      <c r="A38" s="136" t="s">
        <v>7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12"/>
      <c r="L38" s="17"/>
      <c r="M38" s="17"/>
      <c r="N38" s="17"/>
    </row>
    <row r="39" spans="1:15" ht="16.5" customHeight="1">
      <c r="A39" s="132" t="s">
        <v>23</v>
      </c>
      <c r="B39" s="119" t="s">
        <v>35</v>
      </c>
      <c r="C39" s="120" t="s">
        <v>26</v>
      </c>
      <c r="D39" s="120"/>
      <c r="E39" s="120"/>
      <c r="F39" s="120"/>
      <c r="G39" s="120"/>
      <c r="H39" s="120"/>
      <c r="I39" s="120"/>
      <c r="J39" s="120" t="s">
        <v>36</v>
      </c>
      <c r="K39" s="132" t="s">
        <v>25</v>
      </c>
      <c r="L39" s="123" t="s">
        <v>42</v>
      </c>
      <c r="M39" s="123"/>
      <c r="N39" s="123"/>
    </row>
    <row r="40" spans="1:15" ht="43.5" customHeight="1">
      <c r="A40" s="127"/>
      <c r="B40" s="119"/>
      <c r="C40" s="7" t="s">
        <v>1</v>
      </c>
      <c r="D40" s="8" t="s">
        <v>2</v>
      </c>
      <c r="E40" s="8" t="s">
        <v>21</v>
      </c>
      <c r="F40" s="8" t="s">
        <v>22</v>
      </c>
      <c r="G40" s="8" t="s">
        <v>30</v>
      </c>
      <c r="H40" s="8" t="s">
        <v>24</v>
      </c>
      <c r="I40" s="9" t="s">
        <v>33</v>
      </c>
      <c r="J40" s="121"/>
      <c r="K40" s="127"/>
      <c r="L40" s="10" t="s">
        <v>49</v>
      </c>
      <c r="M40" s="10" t="s">
        <v>43</v>
      </c>
      <c r="N40" s="10" t="s">
        <v>44</v>
      </c>
    </row>
    <row r="41" spans="1:15" ht="15.75" customHeight="1">
      <c r="A41" s="12"/>
      <c r="B41" s="13" t="s">
        <v>52</v>
      </c>
      <c r="C41" s="14"/>
      <c r="D41" s="15"/>
      <c r="E41" s="15"/>
      <c r="F41" s="15"/>
      <c r="G41" s="16"/>
      <c r="H41" s="16"/>
      <c r="I41" s="16"/>
      <c r="J41" s="15"/>
      <c r="K41" s="15"/>
      <c r="L41" s="17"/>
      <c r="M41" s="17"/>
      <c r="N41" s="17"/>
    </row>
    <row r="42" spans="1:15" ht="15.75" customHeight="1">
      <c r="A42" s="12">
        <v>1</v>
      </c>
      <c r="B42" s="20" t="s">
        <v>58</v>
      </c>
      <c r="C42" s="14">
        <v>30</v>
      </c>
      <c r="D42" s="15"/>
      <c r="E42" s="15"/>
      <c r="F42" s="15">
        <v>30</v>
      </c>
      <c r="G42" s="16"/>
      <c r="H42" s="16"/>
      <c r="I42" s="16"/>
      <c r="J42" s="15" t="s">
        <v>53</v>
      </c>
      <c r="K42" s="15">
        <v>1</v>
      </c>
      <c r="L42" s="17">
        <v>1</v>
      </c>
      <c r="M42" s="17">
        <v>1</v>
      </c>
      <c r="N42" s="17"/>
    </row>
    <row r="43" spans="1:15" ht="15.75" customHeight="1">
      <c r="A43" s="12">
        <v>2</v>
      </c>
      <c r="B43" s="20" t="s">
        <v>73</v>
      </c>
      <c r="C43" s="14">
        <v>45</v>
      </c>
      <c r="D43" s="15">
        <v>15</v>
      </c>
      <c r="E43" s="15"/>
      <c r="F43" s="15">
        <v>30</v>
      </c>
      <c r="G43" s="16"/>
      <c r="H43" s="16"/>
      <c r="I43" s="16"/>
      <c r="J43" s="15" t="s">
        <v>57</v>
      </c>
      <c r="K43" s="15">
        <v>3</v>
      </c>
      <c r="L43" s="17">
        <v>2</v>
      </c>
      <c r="M43" s="17"/>
      <c r="N43" s="17"/>
    </row>
    <row r="44" spans="1:15" ht="15.75" customHeight="1">
      <c r="A44" s="12">
        <v>3</v>
      </c>
      <c r="B44" s="20" t="s">
        <v>66</v>
      </c>
      <c r="C44" s="31">
        <v>45</v>
      </c>
      <c r="D44" s="16">
        <v>15</v>
      </c>
      <c r="E44" s="16"/>
      <c r="F44" s="16">
        <v>30</v>
      </c>
      <c r="G44" s="16"/>
      <c r="H44" s="16"/>
      <c r="I44" s="16"/>
      <c r="J44" s="15" t="s">
        <v>57</v>
      </c>
      <c r="K44" s="16">
        <v>3</v>
      </c>
      <c r="L44" s="17">
        <v>2</v>
      </c>
      <c r="M44" s="17"/>
      <c r="N44" s="17"/>
    </row>
    <row r="45" spans="1:15" ht="15.75" customHeight="1">
      <c r="A45" s="12">
        <v>4</v>
      </c>
      <c r="B45" s="20" t="s">
        <v>67</v>
      </c>
      <c r="C45" s="14">
        <v>30</v>
      </c>
      <c r="D45" s="15"/>
      <c r="E45" s="15"/>
      <c r="F45" s="15">
        <v>30</v>
      </c>
      <c r="G45" s="16"/>
      <c r="H45" s="16"/>
      <c r="I45" s="16"/>
      <c r="J45" s="15" t="s">
        <v>65</v>
      </c>
      <c r="K45" s="15"/>
      <c r="L45" s="17"/>
      <c r="M45" s="17"/>
      <c r="N45" s="17"/>
    </row>
    <row r="46" spans="1:15" ht="15.75" customHeight="1">
      <c r="A46" s="12"/>
      <c r="B46" s="22" t="s">
        <v>61</v>
      </c>
      <c r="C46" s="14"/>
      <c r="D46" s="15"/>
      <c r="E46" s="16"/>
      <c r="F46" s="15"/>
      <c r="G46" s="16"/>
      <c r="H46" s="16"/>
      <c r="I46" s="16"/>
      <c r="J46" s="15"/>
      <c r="K46" s="15"/>
      <c r="L46" s="17"/>
      <c r="M46" s="17"/>
      <c r="N46" s="17"/>
    </row>
    <row r="47" spans="1:15" ht="15.75" customHeight="1">
      <c r="A47" s="12">
        <v>5</v>
      </c>
      <c r="B47" s="20" t="s">
        <v>75</v>
      </c>
      <c r="C47" s="31">
        <v>60</v>
      </c>
      <c r="D47" s="32">
        <v>40</v>
      </c>
      <c r="E47" s="15"/>
      <c r="F47" s="32">
        <v>20</v>
      </c>
      <c r="G47" s="16"/>
      <c r="H47" s="16"/>
      <c r="I47" s="16"/>
      <c r="J47" s="15" t="s">
        <v>57</v>
      </c>
      <c r="K47" s="32">
        <v>4</v>
      </c>
      <c r="L47" s="17">
        <v>1.7</v>
      </c>
      <c r="M47" s="17"/>
      <c r="N47" s="17"/>
    </row>
    <row r="48" spans="1:15" ht="15.75" customHeight="1">
      <c r="A48" s="12">
        <v>6</v>
      </c>
      <c r="B48" s="20" t="s">
        <v>76</v>
      </c>
      <c r="C48" s="31">
        <v>60</v>
      </c>
      <c r="D48" s="32">
        <v>20</v>
      </c>
      <c r="E48" s="15"/>
      <c r="F48" s="32">
        <v>40</v>
      </c>
      <c r="G48" s="30"/>
      <c r="H48" s="29"/>
      <c r="I48" s="30"/>
      <c r="J48" s="15" t="s">
        <v>57</v>
      </c>
      <c r="K48" s="32">
        <v>5</v>
      </c>
      <c r="L48" s="17">
        <v>3.3</v>
      </c>
      <c r="M48" s="17"/>
      <c r="N48" s="17"/>
    </row>
    <row r="49" spans="1:15" s="1" customFormat="1" ht="15.75" customHeight="1">
      <c r="A49" s="12">
        <v>7</v>
      </c>
      <c r="B49" s="20" t="s">
        <v>77</v>
      </c>
      <c r="C49" s="14">
        <v>60</v>
      </c>
      <c r="D49" s="15">
        <v>20</v>
      </c>
      <c r="E49" s="15">
        <v>40</v>
      </c>
      <c r="F49" s="15"/>
      <c r="G49" s="16"/>
      <c r="H49" s="16"/>
      <c r="I49" s="16"/>
      <c r="J49" s="15" t="s">
        <v>57</v>
      </c>
      <c r="K49" s="15">
        <v>4</v>
      </c>
      <c r="L49" s="17">
        <v>2.7</v>
      </c>
      <c r="M49" s="17"/>
      <c r="N49" s="17"/>
    </row>
    <row r="50" spans="1:15" ht="15.75" customHeight="1">
      <c r="A50" s="37">
        <v>8</v>
      </c>
      <c r="B50" s="20" t="s">
        <v>78</v>
      </c>
      <c r="C50" s="31">
        <v>60</v>
      </c>
      <c r="D50" s="89">
        <v>20</v>
      </c>
      <c r="E50" s="38"/>
      <c r="F50" s="89">
        <v>40</v>
      </c>
      <c r="G50" s="38"/>
      <c r="H50" s="38"/>
      <c r="I50" s="38"/>
      <c r="J50" s="38" t="s">
        <v>53</v>
      </c>
      <c r="K50" s="89">
        <v>4</v>
      </c>
      <c r="L50" s="53">
        <v>2.7</v>
      </c>
      <c r="M50" s="17"/>
      <c r="N50" s="17"/>
    </row>
    <row r="51" spans="1:15" ht="15.75" customHeight="1">
      <c r="A51" s="37">
        <v>9</v>
      </c>
      <c r="B51" s="20" t="s">
        <v>79</v>
      </c>
      <c r="C51" s="14">
        <v>45</v>
      </c>
      <c r="D51" s="38">
        <v>15</v>
      </c>
      <c r="E51" s="38">
        <v>30</v>
      </c>
      <c r="F51" s="38"/>
      <c r="G51" s="38"/>
      <c r="H51" s="38"/>
      <c r="I51" s="38"/>
      <c r="J51" s="38" t="s">
        <v>53</v>
      </c>
      <c r="K51" s="38">
        <v>3</v>
      </c>
      <c r="L51" s="17">
        <v>2</v>
      </c>
      <c r="M51" s="17"/>
      <c r="N51" s="17"/>
    </row>
    <row r="52" spans="1:15">
      <c r="A52" s="39">
        <v>10</v>
      </c>
      <c r="B52" s="88" t="s">
        <v>131</v>
      </c>
      <c r="C52" s="14">
        <v>45</v>
      </c>
      <c r="D52" s="38">
        <v>15</v>
      </c>
      <c r="E52" s="40"/>
      <c r="F52" s="40">
        <v>30</v>
      </c>
      <c r="G52" s="40"/>
      <c r="H52" s="40"/>
      <c r="I52" s="40"/>
      <c r="J52" s="40" t="s">
        <v>53</v>
      </c>
      <c r="K52" s="40">
        <v>3</v>
      </c>
      <c r="L52" s="16">
        <v>2</v>
      </c>
      <c r="M52" s="16"/>
      <c r="N52" s="16"/>
    </row>
    <row r="53" spans="1:15" ht="15.75" customHeight="1">
      <c r="A53" s="37"/>
      <c r="B53" s="34"/>
      <c r="C53" s="14"/>
      <c r="D53" s="38"/>
      <c r="E53" s="38"/>
      <c r="F53" s="38"/>
      <c r="G53" s="38"/>
      <c r="H53" s="38"/>
      <c r="I53" s="38"/>
      <c r="J53" s="38"/>
      <c r="K53" s="38"/>
      <c r="L53" s="17"/>
      <c r="M53" s="17"/>
      <c r="N53" s="17"/>
    </row>
    <row r="54" spans="1:15">
      <c r="A54" s="12"/>
      <c r="C54" s="14"/>
      <c r="D54" s="15"/>
      <c r="E54" s="15"/>
      <c r="F54" s="15"/>
      <c r="G54" s="16"/>
      <c r="H54" s="16"/>
      <c r="I54" s="16"/>
      <c r="J54" s="15"/>
      <c r="K54" s="15"/>
      <c r="L54" s="16"/>
      <c r="M54" s="16"/>
      <c r="N54" s="16"/>
      <c r="O54" s="19"/>
    </row>
    <row r="55" spans="1:15" ht="15.75" customHeight="1">
      <c r="A55" s="42"/>
      <c r="B55" s="36" t="s">
        <v>8</v>
      </c>
      <c r="C55" s="43">
        <f>SUM(C41:C54)</f>
        <v>480</v>
      </c>
      <c r="D55" s="44">
        <f t="shared" ref="D55:I55" si="3">SUM(D41:D54)</f>
        <v>160</v>
      </c>
      <c r="E55" s="44">
        <f t="shared" si="3"/>
        <v>70</v>
      </c>
      <c r="F55" s="44">
        <f t="shared" si="3"/>
        <v>250</v>
      </c>
      <c r="G55" s="44">
        <f t="shared" si="3"/>
        <v>0</v>
      </c>
      <c r="H55" s="44">
        <f t="shared" si="3"/>
        <v>0</v>
      </c>
      <c r="I55" s="44">
        <f t="shared" si="3"/>
        <v>0</v>
      </c>
      <c r="J55" s="44"/>
      <c r="K55" s="45">
        <f>SUM(K41:K54)</f>
        <v>30</v>
      </c>
      <c r="L55" s="46">
        <f>SUM(L41:L54)</f>
        <v>19.399999999999999</v>
      </c>
      <c r="M55" s="76">
        <f>SUM(M42:M54)</f>
        <v>1</v>
      </c>
      <c r="N55" s="28"/>
    </row>
    <row r="56" spans="1:15" s="1" customFormat="1" ht="12.75" customHeight="1">
      <c r="A56" s="47"/>
      <c r="B56" s="36"/>
      <c r="C56" s="48"/>
      <c r="D56" s="48"/>
      <c r="E56" s="48"/>
      <c r="F56" s="48"/>
      <c r="G56" s="48"/>
      <c r="H56" s="48"/>
      <c r="I56" s="48"/>
      <c r="J56" s="48"/>
      <c r="K56" s="48"/>
      <c r="L56" s="17"/>
      <c r="M56" s="17"/>
      <c r="N56" s="17"/>
    </row>
    <row r="57" spans="1:15" s="1" customFormat="1" ht="26.45" customHeight="1">
      <c r="A57" s="112" t="s">
        <v>9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7"/>
      <c r="M57" s="17"/>
      <c r="N57" s="17"/>
    </row>
    <row r="58" spans="1:15" s="1" customFormat="1" ht="12.95" customHeight="1">
      <c r="A58" s="106" t="s">
        <v>23</v>
      </c>
      <c r="B58" s="119" t="s">
        <v>35</v>
      </c>
      <c r="C58" s="120" t="s">
        <v>26</v>
      </c>
      <c r="D58" s="120"/>
      <c r="E58" s="120"/>
      <c r="F58" s="120"/>
      <c r="G58" s="120"/>
      <c r="H58" s="120"/>
      <c r="I58" s="120"/>
      <c r="J58" s="120" t="s">
        <v>36</v>
      </c>
      <c r="K58" s="106" t="s">
        <v>25</v>
      </c>
      <c r="L58" s="123" t="s">
        <v>42</v>
      </c>
      <c r="M58" s="123"/>
      <c r="N58" s="123"/>
    </row>
    <row r="59" spans="1:15" s="1" customFormat="1" ht="45" customHeight="1">
      <c r="A59" s="137"/>
      <c r="B59" s="119"/>
      <c r="C59" s="7" t="s">
        <v>1</v>
      </c>
      <c r="D59" s="8" t="s">
        <v>2</v>
      </c>
      <c r="E59" s="8" t="s">
        <v>21</v>
      </c>
      <c r="F59" s="8" t="s">
        <v>22</v>
      </c>
      <c r="G59" s="8" t="s">
        <v>30</v>
      </c>
      <c r="H59" s="8" t="s">
        <v>24</v>
      </c>
      <c r="I59" s="9" t="s">
        <v>33</v>
      </c>
      <c r="J59" s="121"/>
      <c r="K59" s="137"/>
      <c r="L59" s="10" t="s">
        <v>49</v>
      </c>
      <c r="M59" s="10" t="s">
        <v>43</v>
      </c>
      <c r="N59" s="10" t="s">
        <v>44</v>
      </c>
    </row>
    <row r="60" spans="1:15" s="1" customFormat="1" ht="15.75" customHeight="1">
      <c r="A60" s="12"/>
      <c r="B60" s="13" t="s">
        <v>52</v>
      </c>
      <c r="C60" s="14"/>
      <c r="D60" s="15"/>
      <c r="E60" s="15"/>
      <c r="F60" s="15"/>
      <c r="G60" s="16"/>
      <c r="H60" s="16"/>
      <c r="I60" s="16"/>
      <c r="J60" s="15"/>
      <c r="K60" s="49"/>
      <c r="L60" s="50"/>
      <c r="M60" s="17"/>
      <c r="N60" s="17"/>
      <c r="O60" s="19"/>
    </row>
    <row r="61" spans="1:15" ht="15.75" customHeight="1">
      <c r="A61" s="12">
        <v>1</v>
      </c>
      <c r="B61" s="20" t="s">
        <v>58</v>
      </c>
      <c r="C61" s="14">
        <v>30</v>
      </c>
      <c r="D61" s="15"/>
      <c r="E61" s="15"/>
      <c r="F61" s="15">
        <v>30</v>
      </c>
      <c r="G61" s="16"/>
      <c r="H61" s="16"/>
      <c r="I61" s="16"/>
      <c r="J61" s="15" t="s">
        <v>53</v>
      </c>
      <c r="K61" s="15">
        <v>1</v>
      </c>
      <c r="L61" s="17">
        <v>1</v>
      </c>
      <c r="M61" s="17">
        <v>1</v>
      </c>
      <c r="N61" s="17"/>
    </row>
    <row r="62" spans="1:15" ht="15.75" customHeight="1">
      <c r="A62" s="12"/>
      <c r="B62" s="22" t="s">
        <v>61</v>
      </c>
      <c r="C62" s="14">
        <f t="shared" ref="C62" si="4">SUM(D62:I62)</f>
        <v>0</v>
      </c>
      <c r="D62" s="15"/>
      <c r="E62" s="16"/>
      <c r="F62" s="15"/>
      <c r="G62" s="16"/>
      <c r="H62" s="16"/>
      <c r="I62" s="16"/>
      <c r="J62" s="15"/>
      <c r="K62" s="15"/>
      <c r="L62" s="17"/>
      <c r="M62" s="17"/>
      <c r="N62" s="17"/>
    </row>
    <row r="63" spans="1:15" ht="15.75" customHeight="1">
      <c r="A63" s="12">
        <v>2</v>
      </c>
      <c r="B63" s="21" t="s">
        <v>80</v>
      </c>
      <c r="C63" s="31">
        <v>60</v>
      </c>
      <c r="D63" s="32">
        <v>35</v>
      </c>
      <c r="E63" s="15"/>
      <c r="F63" s="32">
        <v>25</v>
      </c>
      <c r="G63" s="16"/>
      <c r="H63" s="16"/>
      <c r="I63" s="16"/>
      <c r="J63" s="15" t="s">
        <v>57</v>
      </c>
      <c r="K63" s="15">
        <v>5</v>
      </c>
      <c r="L63" s="17">
        <v>2.1</v>
      </c>
      <c r="M63" s="17"/>
      <c r="N63" s="17"/>
    </row>
    <row r="64" spans="1:15" s="1" customFormat="1" ht="15.75" customHeight="1">
      <c r="A64" s="12">
        <v>3</v>
      </c>
      <c r="B64" s="20" t="s">
        <v>81</v>
      </c>
      <c r="C64" s="31">
        <v>60</v>
      </c>
      <c r="D64" s="32">
        <v>30</v>
      </c>
      <c r="E64" s="15"/>
      <c r="F64" s="32">
        <v>30</v>
      </c>
      <c r="G64" s="16"/>
      <c r="H64" s="16"/>
      <c r="I64" s="16"/>
      <c r="J64" s="15" t="s">
        <v>57</v>
      </c>
      <c r="K64" s="15">
        <v>5</v>
      </c>
      <c r="L64" s="17">
        <v>2.5</v>
      </c>
      <c r="M64" s="17"/>
      <c r="N64" s="17"/>
    </row>
    <row r="65" spans="1:17" s="1" customFormat="1" ht="15.75" customHeight="1">
      <c r="A65" s="12">
        <v>4</v>
      </c>
      <c r="B65" s="20" t="s">
        <v>82</v>
      </c>
      <c r="C65" s="31">
        <v>60</v>
      </c>
      <c r="D65" s="32">
        <v>20</v>
      </c>
      <c r="E65" s="15"/>
      <c r="F65" s="32">
        <v>40</v>
      </c>
      <c r="G65" s="16"/>
      <c r="H65" s="16"/>
      <c r="I65" s="16"/>
      <c r="J65" s="15" t="s">
        <v>57</v>
      </c>
      <c r="K65" s="15">
        <v>5</v>
      </c>
      <c r="L65" s="17">
        <v>3.3</v>
      </c>
      <c r="M65" s="17"/>
      <c r="N65" s="17"/>
    </row>
    <row r="66" spans="1:17" s="1" customFormat="1" ht="15.75" customHeight="1">
      <c r="A66" s="12">
        <v>5</v>
      </c>
      <c r="B66" s="20" t="s">
        <v>83</v>
      </c>
      <c r="C66" s="14">
        <v>60</v>
      </c>
      <c r="D66" s="29">
        <v>30</v>
      </c>
      <c r="E66" s="29">
        <v>30</v>
      </c>
      <c r="F66" s="29"/>
      <c r="G66" s="29"/>
      <c r="H66" s="30"/>
      <c r="I66" s="30"/>
      <c r="J66" s="15" t="s">
        <v>53</v>
      </c>
      <c r="K66" s="16">
        <v>4</v>
      </c>
      <c r="L66" s="17">
        <v>2</v>
      </c>
      <c r="M66" s="17"/>
      <c r="N66" s="17"/>
    </row>
    <row r="67" spans="1:17" s="1" customFormat="1" ht="15.75" customHeight="1">
      <c r="A67" s="12">
        <v>6</v>
      </c>
      <c r="B67" s="20" t="s">
        <v>84</v>
      </c>
      <c r="C67" s="14">
        <v>60</v>
      </c>
      <c r="D67" s="29">
        <v>30</v>
      </c>
      <c r="E67" s="29"/>
      <c r="F67" s="29">
        <v>30</v>
      </c>
      <c r="G67" s="29"/>
      <c r="H67" s="30"/>
      <c r="I67" s="30"/>
      <c r="J67" s="15" t="s">
        <v>57</v>
      </c>
      <c r="K67" s="16">
        <v>4</v>
      </c>
      <c r="L67" s="17">
        <v>2</v>
      </c>
      <c r="M67" s="17"/>
      <c r="N67" s="17"/>
    </row>
    <row r="68" spans="1:17" s="1" customFormat="1" ht="30">
      <c r="A68" s="12">
        <v>7</v>
      </c>
      <c r="B68" s="34" t="s">
        <v>156</v>
      </c>
      <c r="C68" s="31">
        <v>60</v>
      </c>
      <c r="D68" s="32">
        <v>20</v>
      </c>
      <c r="E68" s="33">
        <v>40</v>
      </c>
      <c r="F68" s="29"/>
      <c r="G68" s="29"/>
      <c r="H68" s="30"/>
      <c r="I68" s="30"/>
      <c r="J68" s="15" t="s">
        <v>57</v>
      </c>
      <c r="K68" s="16">
        <v>5</v>
      </c>
      <c r="L68" s="17">
        <v>3.3</v>
      </c>
      <c r="M68" s="17">
        <v>5</v>
      </c>
      <c r="N68" s="17"/>
    </row>
    <row r="69" spans="1:17" ht="15.75" customHeight="1">
      <c r="A69" s="12">
        <v>8</v>
      </c>
      <c r="B69" s="34" t="s">
        <v>141</v>
      </c>
      <c r="C69" s="14">
        <v>30</v>
      </c>
      <c r="D69" s="15"/>
      <c r="E69" s="16"/>
      <c r="F69" s="15">
        <v>30</v>
      </c>
      <c r="G69" s="16"/>
      <c r="H69" s="16"/>
      <c r="I69" s="16"/>
      <c r="J69" s="15" t="s">
        <v>53</v>
      </c>
      <c r="K69" s="15">
        <v>1</v>
      </c>
      <c r="L69" s="17">
        <v>1</v>
      </c>
      <c r="M69" s="17">
        <v>1</v>
      </c>
      <c r="N69" s="17"/>
    </row>
    <row r="70" spans="1:17" ht="15.75" customHeight="1">
      <c r="A70" s="12"/>
      <c r="C70" s="14"/>
      <c r="D70" s="15"/>
      <c r="E70" s="15"/>
      <c r="F70" s="15"/>
      <c r="G70" s="16"/>
      <c r="H70" s="16"/>
      <c r="I70" s="16"/>
      <c r="J70" s="15"/>
      <c r="K70" s="49"/>
      <c r="L70" s="17"/>
      <c r="M70" s="17"/>
      <c r="N70" s="50"/>
      <c r="O70" s="19"/>
      <c r="Q70" s="19"/>
    </row>
    <row r="71" spans="1:17" s="1" customFormat="1" ht="15.75" customHeight="1">
      <c r="A71" s="12"/>
      <c r="B71" s="36" t="s">
        <v>10</v>
      </c>
      <c r="C71" s="25">
        <f t="shared" ref="C71:I71" si="5">SUM(C60:C70)</f>
        <v>420</v>
      </c>
      <c r="D71" s="26">
        <f t="shared" si="5"/>
        <v>165</v>
      </c>
      <c r="E71" s="26">
        <f t="shared" si="5"/>
        <v>70</v>
      </c>
      <c r="F71" s="26">
        <f t="shared" si="5"/>
        <v>185</v>
      </c>
      <c r="G71" s="26">
        <f t="shared" si="5"/>
        <v>0</v>
      </c>
      <c r="H71" s="26">
        <f t="shared" si="5"/>
        <v>0</v>
      </c>
      <c r="I71" s="26">
        <f t="shared" si="5"/>
        <v>0</v>
      </c>
      <c r="J71" s="26"/>
      <c r="K71" s="26">
        <f>SUM(K61:K69)</f>
        <v>30</v>
      </c>
      <c r="L71" s="27">
        <f>SUM(L60:L70)</f>
        <v>17.2</v>
      </c>
      <c r="M71" s="75">
        <f>SUM(M61:M70)</f>
        <v>7</v>
      </c>
      <c r="N71" s="75"/>
    </row>
    <row r="72" spans="1:17" ht="12" customHeight="1">
      <c r="B72" s="36"/>
      <c r="C72" s="48"/>
      <c r="D72" s="48"/>
      <c r="E72" s="48"/>
      <c r="F72" s="48"/>
      <c r="G72" s="48"/>
      <c r="H72" s="48"/>
      <c r="I72" s="48"/>
      <c r="J72" s="48"/>
      <c r="K72" s="48"/>
      <c r="L72" s="28"/>
      <c r="M72" s="28"/>
      <c r="N72" s="28"/>
    </row>
    <row r="73" spans="1:17" ht="12.75" customHeight="1">
      <c r="A73" s="112" t="s">
        <v>11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7"/>
      <c r="M73" s="17"/>
      <c r="N73" s="17"/>
    </row>
    <row r="74" spans="1:17" ht="12.75" customHeight="1">
      <c r="A74" s="115" t="s">
        <v>23</v>
      </c>
      <c r="B74" s="119" t="s">
        <v>35</v>
      </c>
      <c r="C74" s="120" t="s">
        <v>26</v>
      </c>
      <c r="D74" s="120"/>
      <c r="E74" s="120"/>
      <c r="F74" s="120"/>
      <c r="G74" s="120"/>
      <c r="H74" s="120"/>
      <c r="I74" s="120"/>
      <c r="J74" s="120" t="s">
        <v>36</v>
      </c>
      <c r="K74" s="115" t="s">
        <v>25</v>
      </c>
      <c r="L74" s="122" t="s">
        <v>42</v>
      </c>
      <c r="M74" s="122"/>
      <c r="N74" s="122"/>
    </row>
    <row r="75" spans="1:17" ht="41.25" customHeight="1">
      <c r="A75" s="106"/>
      <c r="B75" s="119"/>
      <c r="C75" s="7" t="s">
        <v>1</v>
      </c>
      <c r="D75" s="8" t="s">
        <v>2</v>
      </c>
      <c r="E75" s="8" t="s">
        <v>21</v>
      </c>
      <c r="F75" s="8" t="s">
        <v>22</v>
      </c>
      <c r="G75" s="8" t="s">
        <v>30</v>
      </c>
      <c r="H75" s="8" t="s">
        <v>24</v>
      </c>
      <c r="I75" s="9" t="s">
        <v>33</v>
      </c>
      <c r="J75" s="121"/>
      <c r="K75" s="106"/>
      <c r="L75" s="9" t="s">
        <v>50</v>
      </c>
      <c r="M75" s="9" t="s">
        <v>43</v>
      </c>
      <c r="N75" s="9" t="s">
        <v>44</v>
      </c>
    </row>
    <row r="76" spans="1:17" ht="15.75" customHeight="1">
      <c r="A76" s="12"/>
      <c r="B76" s="78" t="s">
        <v>52</v>
      </c>
      <c r="C76" s="14">
        <f t="shared" ref="C76:C84" si="6">SUM(D76:I76)</f>
        <v>0</v>
      </c>
      <c r="D76" s="15"/>
      <c r="E76" s="15"/>
      <c r="F76" s="15"/>
      <c r="G76" s="16"/>
      <c r="H76" s="16"/>
      <c r="I76" s="16"/>
      <c r="J76" s="15"/>
      <c r="K76" s="15"/>
      <c r="L76" s="17"/>
      <c r="M76" s="17"/>
      <c r="N76" s="17"/>
    </row>
    <row r="77" spans="1:17" ht="15.75" customHeight="1">
      <c r="A77" s="12">
        <v>1</v>
      </c>
      <c r="B77" s="20" t="s">
        <v>58</v>
      </c>
      <c r="C77" s="14">
        <v>30</v>
      </c>
      <c r="D77" s="15"/>
      <c r="E77" s="16"/>
      <c r="F77" s="15">
        <v>30</v>
      </c>
      <c r="G77" s="16"/>
      <c r="H77" s="16"/>
      <c r="I77" s="16"/>
      <c r="J77" s="15" t="s">
        <v>53</v>
      </c>
      <c r="K77" s="15">
        <v>1</v>
      </c>
      <c r="L77" s="17">
        <v>1</v>
      </c>
      <c r="M77" s="17">
        <v>1</v>
      </c>
      <c r="N77" s="17"/>
    </row>
    <row r="78" spans="1:17" ht="15.75" customHeight="1">
      <c r="A78" s="12"/>
      <c r="B78" s="22" t="s">
        <v>61</v>
      </c>
      <c r="C78" s="14">
        <f t="shared" si="6"/>
        <v>0</v>
      </c>
      <c r="D78" s="15"/>
      <c r="E78" s="15"/>
      <c r="F78" s="15"/>
      <c r="G78" s="16"/>
      <c r="H78" s="16"/>
      <c r="I78" s="16"/>
      <c r="J78" s="15"/>
      <c r="K78" s="15"/>
      <c r="L78" s="17"/>
      <c r="M78" s="17"/>
      <c r="N78" s="17"/>
    </row>
    <row r="79" spans="1:17" ht="15.75" customHeight="1">
      <c r="A79" s="12">
        <v>2</v>
      </c>
      <c r="B79" s="20" t="s">
        <v>87</v>
      </c>
      <c r="C79" s="31">
        <v>60</v>
      </c>
      <c r="D79" s="32">
        <v>20</v>
      </c>
      <c r="E79" s="15"/>
      <c r="F79" s="32">
        <v>40</v>
      </c>
      <c r="G79" s="16"/>
      <c r="H79" s="16"/>
      <c r="I79" s="16"/>
      <c r="J79" s="15" t="s">
        <v>57</v>
      </c>
      <c r="K79" s="32">
        <v>5</v>
      </c>
      <c r="L79" s="17">
        <v>3.3</v>
      </c>
      <c r="M79" s="17"/>
      <c r="N79" s="17"/>
    </row>
    <row r="80" spans="1:17" ht="15.75" customHeight="1">
      <c r="A80" s="12">
        <v>3</v>
      </c>
      <c r="B80" s="20" t="s">
        <v>88</v>
      </c>
      <c r="C80" s="31">
        <v>60</v>
      </c>
      <c r="D80" s="32">
        <v>20</v>
      </c>
      <c r="E80" s="15"/>
      <c r="F80" s="32">
        <v>40</v>
      </c>
      <c r="G80" s="16"/>
      <c r="H80" s="16"/>
      <c r="I80" s="16"/>
      <c r="J80" s="15" t="s">
        <v>57</v>
      </c>
      <c r="K80" s="15">
        <v>5</v>
      </c>
      <c r="L80" s="17">
        <v>3.3</v>
      </c>
      <c r="M80" s="17"/>
      <c r="N80" s="17"/>
    </row>
    <row r="81" spans="1:15" s="1" customFormat="1" ht="14.45" customHeight="1">
      <c r="A81" s="12">
        <v>4</v>
      </c>
      <c r="B81" s="20" t="s">
        <v>155</v>
      </c>
      <c r="C81" s="14">
        <v>60</v>
      </c>
      <c r="D81" s="15">
        <v>30</v>
      </c>
      <c r="E81" s="15">
        <v>30</v>
      </c>
      <c r="F81" s="15"/>
      <c r="G81" s="16"/>
      <c r="H81" s="16"/>
      <c r="I81" s="16"/>
      <c r="J81" s="15" t="s">
        <v>53</v>
      </c>
      <c r="K81" s="15">
        <v>4</v>
      </c>
      <c r="L81" s="16">
        <v>2</v>
      </c>
      <c r="M81" s="16"/>
      <c r="N81" s="17"/>
    </row>
    <row r="82" spans="1:15" s="1" customFormat="1" ht="14.45" customHeight="1">
      <c r="A82" s="12">
        <v>5</v>
      </c>
      <c r="B82" s="34" t="s">
        <v>123</v>
      </c>
      <c r="C82" s="31">
        <v>60</v>
      </c>
      <c r="D82" s="90">
        <v>30</v>
      </c>
      <c r="E82" s="15"/>
      <c r="F82" s="90">
        <v>30</v>
      </c>
      <c r="G82" s="16"/>
      <c r="H82" s="16"/>
      <c r="I82" s="16"/>
      <c r="J82" s="32" t="s">
        <v>57</v>
      </c>
      <c r="K82" s="33">
        <v>5</v>
      </c>
      <c r="L82" s="53">
        <v>2.5</v>
      </c>
      <c r="M82" s="16"/>
      <c r="N82" s="17"/>
    </row>
    <row r="83" spans="1:15" ht="15.75" customHeight="1">
      <c r="A83" s="12"/>
      <c r="B83" s="51" t="s">
        <v>89</v>
      </c>
      <c r="C83" s="14"/>
      <c r="D83" s="15"/>
      <c r="E83" s="16"/>
      <c r="F83" s="15"/>
      <c r="G83" s="16"/>
      <c r="H83" s="16"/>
      <c r="I83" s="16"/>
      <c r="J83" s="15"/>
      <c r="K83" s="15"/>
      <c r="L83" s="17"/>
      <c r="M83" s="17"/>
      <c r="N83" s="17"/>
    </row>
    <row r="84" spans="1:15" ht="15.75" customHeight="1">
      <c r="A84" s="12"/>
      <c r="B84" s="83" t="s">
        <v>132</v>
      </c>
      <c r="C84" s="14">
        <f t="shared" si="6"/>
        <v>0</v>
      </c>
      <c r="D84" s="15"/>
      <c r="E84" s="15"/>
      <c r="F84" s="15"/>
      <c r="G84" s="16"/>
      <c r="H84" s="16"/>
      <c r="I84" s="16"/>
      <c r="J84" s="15"/>
      <c r="K84" s="15"/>
      <c r="L84" s="17"/>
      <c r="M84" s="17"/>
      <c r="N84" s="17"/>
    </row>
    <row r="85" spans="1:15" s="1" customFormat="1" ht="15.75" customHeight="1">
      <c r="A85" s="12">
        <v>6</v>
      </c>
      <c r="B85" s="20" t="s">
        <v>90</v>
      </c>
      <c r="C85" s="14">
        <v>45</v>
      </c>
      <c r="D85" s="15">
        <v>15</v>
      </c>
      <c r="E85" s="17">
        <v>30</v>
      </c>
      <c r="F85" s="49"/>
      <c r="G85" s="16"/>
      <c r="H85" s="16"/>
      <c r="I85" s="16"/>
      <c r="J85" s="15" t="s">
        <v>53</v>
      </c>
      <c r="K85" s="15">
        <v>3</v>
      </c>
      <c r="L85" s="17">
        <v>2</v>
      </c>
      <c r="M85" s="17">
        <v>3</v>
      </c>
      <c r="N85" s="17"/>
      <c r="O85" s="19"/>
    </row>
    <row r="86" spans="1:15" s="1" customFormat="1" ht="15.75" customHeight="1">
      <c r="A86" s="12">
        <v>7</v>
      </c>
      <c r="B86" s="20" t="s">
        <v>91</v>
      </c>
      <c r="C86" s="14">
        <v>60</v>
      </c>
      <c r="D86" s="15">
        <v>30</v>
      </c>
      <c r="E86" s="15">
        <v>30</v>
      </c>
      <c r="F86" s="15"/>
      <c r="G86" s="16"/>
      <c r="H86" s="16"/>
      <c r="I86" s="16"/>
      <c r="J86" s="15" t="s">
        <v>57</v>
      </c>
      <c r="K86" s="32">
        <v>4</v>
      </c>
      <c r="L86" s="17">
        <v>2</v>
      </c>
      <c r="M86" s="17">
        <v>4</v>
      </c>
      <c r="N86" s="17"/>
      <c r="O86" s="19"/>
    </row>
    <row r="87" spans="1:15" s="1" customFormat="1" ht="15.75" customHeight="1">
      <c r="A87" s="12">
        <v>8</v>
      </c>
      <c r="B87" s="18" t="s">
        <v>92</v>
      </c>
      <c r="C87" s="14">
        <f>SUM(D87,E87)</f>
        <v>45</v>
      </c>
      <c r="D87" s="15">
        <v>15</v>
      </c>
      <c r="E87" s="15">
        <v>30</v>
      </c>
      <c r="F87" s="15"/>
      <c r="G87" s="16"/>
      <c r="H87" s="16"/>
      <c r="I87" s="16"/>
      <c r="J87" s="15" t="s">
        <v>53</v>
      </c>
      <c r="K87" s="15">
        <v>3</v>
      </c>
      <c r="L87" s="17">
        <v>2</v>
      </c>
      <c r="M87" s="17">
        <v>3</v>
      </c>
      <c r="N87" s="17"/>
    </row>
    <row r="88" spans="1:15" s="1" customFormat="1" ht="19.5">
      <c r="A88" s="12"/>
      <c r="B88" s="83" t="s">
        <v>133</v>
      </c>
      <c r="C88" s="14"/>
      <c r="D88" s="15"/>
      <c r="E88" s="15"/>
      <c r="F88" s="15"/>
      <c r="G88" s="16"/>
      <c r="H88" s="16"/>
      <c r="I88" s="16"/>
      <c r="J88" s="15"/>
      <c r="K88" s="15"/>
      <c r="L88" s="16"/>
      <c r="M88" s="17"/>
      <c r="N88" s="17"/>
    </row>
    <row r="89" spans="1:15" s="1" customFormat="1" ht="15.75" customHeight="1">
      <c r="A89" s="52">
        <v>9</v>
      </c>
      <c r="B89" s="18" t="s">
        <v>146</v>
      </c>
      <c r="C89" s="14">
        <v>60</v>
      </c>
      <c r="D89" s="53">
        <v>30</v>
      </c>
      <c r="E89" s="53">
        <v>30</v>
      </c>
      <c r="F89" s="50"/>
      <c r="G89" s="50"/>
      <c r="H89" s="50"/>
      <c r="I89" s="50"/>
      <c r="J89" s="53" t="s">
        <v>57</v>
      </c>
      <c r="K89" s="53">
        <v>4</v>
      </c>
      <c r="L89" s="53">
        <v>2</v>
      </c>
      <c r="M89" s="53">
        <v>4</v>
      </c>
      <c r="N89" s="50"/>
      <c r="O89" s="19"/>
    </row>
    <row r="90" spans="1:15" s="1" customFormat="1" ht="15.75" customHeight="1">
      <c r="A90" s="52">
        <v>10</v>
      </c>
      <c r="B90" s="18" t="s">
        <v>140</v>
      </c>
      <c r="C90" s="14">
        <f>SUM(D90,E90)</f>
        <v>45</v>
      </c>
      <c r="D90" s="53">
        <v>15</v>
      </c>
      <c r="E90" s="53">
        <v>30</v>
      </c>
      <c r="F90" s="50"/>
      <c r="G90" s="50"/>
      <c r="H90" s="50"/>
      <c r="I90" s="50"/>
      <c r="J90" s="53" t="s">
        <v>53</v>
      </c>
      <c r="K90" s="53">
        <v>3</v>
      </c>
      <c r="L90" s="53">
        <v>2</v>
      </c>
      <c r="M90" s="53">
        <v>3</v>
      </c>
      <c r="N90" s="50"/>
      <c r="O90" s="19"/>
    </row>
    <row r="91" spans="1:15" s="1" customFormat="1" ht="15.75" customHeight="1">
      <c r="A91" s="52">
        <v>11</v>
      </c>
      <c r="B91" s="18" t="s">
        <v>152</v>
      </c>
      <c r="C91" s="14">
        <v>45</v>
      </c>
      <c r="D91" s="53">
        <v>15</v>
      </c>
      <c r="E91" s="53">
        <v>30</v>
      </c>
      <c r="F91" s="53"/>
      <c r="G91" s="50"/>
      <c r="H91" s="50"/>
      <c r="I91" s="50"/>
      <c r="J91" s="53" t="s">
        <v>57</v>
      </c>
      <c r="K91" s="53">
        <v>3</v>
      </c>
      <c r="L91" s="53">
        <v>2</v>
      </c>
      <c r="M91" s="53">
        <v>3</v>
      </c>
      <c r="N91" s="50"/>
      <c r="O91" s="19"/>
    </row>
    <row r="92" spans="1:15" ht="15.75" customHeight="1">
      <c r="A92" s="12"/>
      <c r="B92" s="36" t="s">
        <v>12</v>
      </c>
      <c r="C92" s="25">
        <f>SUM(C76:C87)</f>
        <v>420</v>
      </c>
      <c r="D92" s="26">
        <f>SUM(D76:D87)</f>
        <v>160</v>
      </c>
      <c r="E92" s="26">
        <f>SUM(E76:E87)</f>
        <v>120</v>
      </c>
      <c r="F92" s="26">
        <f>SUM(F76:F87)</f>
        <v>140</v>
      </c>
      <c r="G92" s="26">
        <f>SUM(G76:G91)</f>
        <v>0</v>
      </c>
      <c r="H92" s="26">
        <f>SUM(H76:H91)</f>
        <v>0</v>
      </c>
      <c r="I92" s="26">
        <f>SUM(I76:I87)</f>
        <v>0</v>
      </c>
      <c r="J92" s="26"/>
      <c r="K92" s="26">
        <f>SUM(K76:K87)</f>
        <v>30</v>
      </c>
      <c r="L92" s="26">
        <f>SUM(L76:L87)</f>
        <v>18.100000000000001</v>
      </c>
      <c r="M92" s="26">
        <f>SUM(M76:M87)</f>
        <v>11</v>
      </c>
      <c r="N92" s="26">
        <f>SUM(N76:N87)</f>
        <v>0</v>
      </c>
    </row>
    <row r="93" spans="1:15" ht="14.25" customHeight="1">
      <c r="B93" s="36"/>
      <c r="C93" s="48"/>
      <c r="D93" s="48"/>
      <c r="E93" s="48"/>
      <c r="F93" s="48"/>
      <c r="G93" s="48"/>
      <c r="H93" s="48"/>
      <c r="I93" s="48"/>
      <c r="J93" s="48"/>
      <c r="K93" s="48"/>
      <c r="L93" s="28"/>
      <c r="M93" s="28"/>
      <c r="N93" s="28"/>
    </row>
    <row r="94" spans="1:15" ht="12.75" customHeight="1">
      <c r="A94" s="112" t="s">
        <v>13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4"/>
      <c r="L94" s="17"/>
      <c r="M94" s="17"/>
      <c r="N94" s="17"/>
    </row>
    <row r="95" spans="1:15" ht="12.75" customHeight="1">
      <c r="A95" s="104" t="s">
        <v>23</v>
      </c>
      <c r="B95" s="104" t="s">
        <v>35</v>
      </c>
      <c r="C95" s="106" t="s">
        <v>26</v>
      </c>
      <c r="D95" s="107"/>
      <c r="E95" s="107"/>
      <c r="F95" s="107"/>
      <c r="G95" s="107"/>
      <c r="H95" s="107"/>
      <c r="I95" s="108"/>
      <c r="J95" s="108" t="s">
        <v>36</v>
      </c>
      <c r="K95" s="110" t="s">
        <v>25</v>
      </c>
      <c r="L95" s="116" t="s">
        <v>42</v>
      </c>
      <c r="M95" s="117"/>
      <c r="N95" s="118"/>
    </row>
    <row r="96" spans="1:15" ht="45" customHeight="1">
      <c r="A96" s="105"/>
      <c r="B96" s="105"/>
      <c r="C96" s="7" t="s">
        <v>1</v>
      </c>
      <c r="D96" s="8" t="s">
        <v>2</v>
      </c>
      <c r="E96" s="8" t="s">
        <v>21</v>
      </c>
      <c r="F96" s="8" t="s">
        <v>22</v>
      </c>
      <c r="G96" s="8" t="s">
        <v>30</v>
      </c>
      <c r="H96" s="8" t="s">
        <v>24</v>
      </c>
      <c r="I96" s="9" t="s">
        <v>33</v>
      </c>
      <c r="J96" s="109"/>
      <c r="K96" s="111"/>
      <c r="L96" s="10" t="s">
        <v>49</v>
      </c>
      <c r="M96" s="10" t="s">
        <v>43</v>
      </c>
      <c r="N96" s="10" t="s">
        <v>44</v>
      </c>
    </row>
    <row r="97" spans="1:15" ht="17.45" customHeight="1">
      <c r="A97" s="12"/>
      <c r="B97" s="78" t="s">
        <v>52</v>
      </c>
      <c r="C97" s="14">
        <f t="shared" ref="C97:C109" si="7">SUM(D97:I97)</f>
        <v>0</v>
      </c>
      <c r="D97" s="15"/>
      <c r="E97" s="15"/>
      <c r="F97" s="15"/>
      <c r="G97" s="16"/>
      <c r="H97" s="16"/>
      <c r="I97" s="16"/>
      <c r="J97" s="15"/>
      <c r="K97" s="15"/>
      <c r="L97" s="17"/>
      <c r="M97" s="16"/>
      <c r="N97" s="17"/>
    </row>
    <row r="98" spans="1:15" ht="15.75" customHeight="1">
      <c r="A98" s="12">
        <v>1</v>
      </c>
      <c r="B98" s="34" t="s">
        <v>58</v>
      </c>
      <c r="C98" s="14">
        <f>SUM(D98:I98)</f>
        <v>30</v>
      </c>
      <c r="D98" s="15"/>
      <c r="E98" s="15"/>
      <c r="F98" s="15">
        <v>30</v>
      </c>
      <c r="G98" s="16"/>
      <c r="H98" s="16"/>
      <c r="I98" s="16"/>
      <c r="J98" s="15" t="s">
        <v>53</v>
      </c>
      <c r="K98" s="15">
        <v>1</v>
      </c>
      <c r="L98" s="17">
        <v>1</v>
      </c>
      <c r="M98" s="17">
        <v>1</v>
      </c>
      <c r="N98" s="17"/>
    </row>
    <row r="99" spans="1:15" ht="15.75" customHeight="1">
      <c r="A99" s="12"/>
      <c r="B99" s="13" t="s">
        <v>61</v>
      </c>
      <c r="C99" s="14">
        <f t="shared" si="7"/>
        <v>0</v>
      </c>
      <c r="D99" s="15"/>
      <c r="E99" s="15"/>
      <c r="F99" s="15"/>
      <c r="G99" s="16"/>
      <c r="H99" s="16"/>
      <c r="I99" s="16"/>
      <c r="J99" s="15"/>
      <c r="K99" s="15"/>
      <c r="L99" s="17"/>
      <c r="M99" s="17"/>
      <c r="N99" s="17"/>
    </row>
    <row r="100" spans="1:15" ht="15.75" customHeight="1">
      <c r="A100" s="12">
        <v>2</v>
      </c>
      <c r="B100" s="34" t="s">
        <v>98</v>
      </c>
      <c r="C100" s="31">
        <v>60</v>
      </c>
      <c r="D100" s="32">
        <v>30</v>
      </c>
      <c r="E100" s="32">
        <v>30</v>
      </c>
      <c r="F100" s="15"/>
      <c r="G100" s="16"/>
      <c r="H100" s="16"/>
      <c r="I100" s="16"/>
      <c r="J100" s="15" t="s">
        <v>57</v>
      </c>
      <c r="K100" s="15">
        <v>6</v>
      </c>
      <c r="L100" s="17">
        <v>3</v>
      </c>
      <c r="M100" s="17"/>
      <c r="N100" s="17"/>
    </row>
    <row r="101" spans="1:15" ht="15.75" customHeight="1">
      <c r="A101" s="12"/>
      <c r="B101" s="78" t="s">
        <v>85</v>
      </c>
      <c r="C101" s="14"/>
      <c r="D101" s="15"/>
      <c r="E101" s="15"/>
      <c r="F101" s="15"/>
      <c r="G101" s="16"/>
      <c r="H101" s="16"/>
      <c r="I101" s="16"/>
      <c r="J101" s="15"/>
      <c r="K101" s="15"/>
      <c r="L101" s="17"/>
      <c r="M101" s="17"/>
      <c r="N101" s="17"/>
    </row>
    <row r="102" spans="1:15" ht="15.75" customHeight="1">
      <c r="A102" s="12">
        <v>3</v>
      </c>
      <c r="B102" s="92" t="s">
        <v>86</v>
      </c>
      <c r="C102" s="14">
        <v>120</v>
      </c>
      <c r="D102" s="15"/>
      <c r="E102" s="15"/>
      <c r="F102" s="15"/>
      <c r="G102" s="16"/>
      <c r="H102" s="16"/>
      <c r="I102" s="16">
        <v>120</v>
      </c>
      <c r="J102" s="15" t="s">
        <v>53</v>
      </c>
      <c r="K102" s="15">
        <v>5</v>
      </c>
      <c r="L102" s="17">
        <v>5</v>
      </c>
      <c r="M102" s="17"/>
      <c r="N102" s="17">
        <v>5</v>
      </c>
    </row>
    <row r="103" spans="1:15" ht="15.75" customHeight="1">
      <c r="A103" s="12"/>
      <c r="B103" s="13" t="s">
        <v>89</v>
      </c>
      <c r="C103" s="14">
        <f t="shared" si="7"/>
        <v>0</v>
      </c>
      <c r="D103" s="15"/>
      <c r="E103" s="15"/>
      <c r="F103" s="15"/>
      <c r="G103" s="16"/>
      <c r="H103" s="16"/>
      <c r="I103" s="16"/>
      <c r="J103" s="15"/>
      <c r="K103" s="15"/>
      <c r="L103" s="17"/>
      <c r="M103" s="17"/>
      <c r="N103" s="17"/>
    </row>
    <row r="104" spans="1:15" ht="15" customHeight="1">
      <c r="A104" s="12"/>
      <c r="B104" s="82" t="s">
        <v>132</v>
      </c>
      <c r="C104" s="14">
        <f t="shared" si="7"/>
        <v>0</v>
      </c>
      <c r="D104" s="15"/>
      <c r="E104" s="16"/>
      <c r="F104" s="49"/>
      <c r="G104" s="16"/>
      <c r="H104" s="16"/>
      <c r="I104" s="16"/>
      <c r="J104" s="15"/>
      <c r="K104" s="15"/>
      <c r="L104" s="50"/>
      <c r="M104" s="17"/>
      <c r="N104" s="17"/>
      <c r="O104" s="19"/>
    </row>
    <row r="105" spans="1:15" ht="15.75" customHeight="1">
      <c r="A105" s="12">
        <v>4</v>
      </c>
      <c r="B105" s="41" t="s">
        <v>99</v>
      </c>
      <c r="C105" s="31">
        <v>60</v>
      </c>
      <c r="D105" s="32">
        <v>30</v>
      </c>
      <c r="E105" s="32">
        <v>30</v>
      </c>
      <c r="F105" s="15"/>
      <c r="G105" s="16"/>
      <c r="H105" s="16"/>
      <c r="I105" s="16"/>
      <c r="J105" s="15" t="s">
        <v>57</v>
      </c>
      <c r="K105" s="15">
        <v>6</v>
      </c>
      <c r="L105" s="17">
        <v>3</v>
      </c>
      <c r="M105" s="17">
        <v>6</v>
      </c>
      <c r="N105" s="17"/>
    </row>
    <row r="106" spans="1:15" ht="15.75" customHeight="1">
      <c r="A106" s="12">
        <v>5</v>
      </c>
      <c r="B106" s="41" t="s">
        <v>100</v>
      </c>
      <c r="C106" s="31">
        <v>60</v>
      </c>
      <c r="D106" s="32">
        <v>30</v>
      </c>
      <c r="E106" s="32">
        <v>30</v>
      </c>
      <c r="F106" s="15"/>
      <c r="G106" s="16"/>
      <c r="H106" s="16"/>
      <c r="I106" s="16"/>
      <c r="J106" s="15" t="s">
        <v>53</v>
      </c>
      <c r="K106" s="15">
        <v>4</v>
      </c>
      <c r="L106" s="17">
        <v>2</v>
      </c>
      <c r="M106" s="17">
        <v>4</v>
      </c>
      <c r="N106" s="17"/>
    </row>
    <row r="107" spans="1:15">
      <c r="A107" s="12">
        <v>6</v>
      </c>
      <c r="B107" s="54" t="s">
        <v>101</v>
      </c>
      <c r="C107" s="14">
        <v>45</v>
      </c>
      <c r="D107" s="15">
        <v>15</v>
      </c>
      <c r="E107" s="15"/>
      <c r="F107" s="15">
        <v>30</v>
      </c>
      <c r="G107" s="16"/>
      <c r="H107" s="16"/>
      <c r="I107" s="16"/>
      <c r="J107" s="15" t="s">
        <v>53</v>
      </c>
      <c r="K107" s="15">
        <v>4</v>
      </c>
      <c r="L107" s="16">
        <v>2.7</v>
      </c>
      <c r="M107" s="16">
        <v>4</v>
      </c>
      <c r="N107" s="17"/>
    </row>
    <row r="108" spans="1:15" ht="16.350000000000001" customHeight="1">
      <c r="A108" s="12">
        <v>7</v>
      </c>
      <c r="B108" s="34" t="s">
        <v>102</v>
      </c>
      <c r="C108" s="14">
        <f t="shared" si="7"/>
        <v>60</v>
      </c>
      <c r="D108" s="15">
        <v>30</v>
      </c>
      <c r="E108" s="15"/>
      <c r="F108" s="15">
        <v>30</v>
      </c>
      <c r="G108" s="16"/>
      <c r="H108" s="16"/>
      <c r="I108" s="16"/>
      <c r="J108" s="15" t="s">
        <v>57</v>
      </c>
      <c r="K108" s="15">
        <v>4</v>
      </c>
      <c r="L108" s="17">
        <v>2</v>
      </c>
      <c r="M108" s="17">
        <v>4</v>
      </c>
      <c r="N108" s="17"/>
      <c r="O108" s="19"/>
    </row>
    <row r="109" spans="1:15" ht="16.350000000000001" customHeight="1">
      <c r="A109" s="12"/>
      <c r="B109" s="81" t="s">
        <v>133</v>
      </c>
      <c r="C109" s="14">
        <f t="shared" si="7"/>
        <v>0</v>
      </c>
      <c r="D109" s="15"/>
      <c r="E109" s="15"/>
      <c r="F109" s="15"/>
      <c r="G109" s="16"/>
      <c r="H109" s="16"/>
      <c r="I109" s="16"/>
      <c r="J109" s="15"/>
      <c r="K109" s="15"/>
      <c r="L109" s="17"/>
      <c r="M109" s="17"/>
      <c r="N109" s="17"/>
      <c r="O109" s="19"/>
    </row>
    <row r="110" spans="1:15" ht="16.350000000000001" customHeight="1">
      <c r="A110" s="12">
        <v>8</v>
      </c>
      <c r="B110" s="55" t="s">
        <v>134</v>
      </c>
      <c r="C110" s="31">
        <v>60</v>
      </c>
      <c r="D110" s="32">
        <v>30</v>
      </c>
      <c r="E110" s="32">
        <v>30</v>
      </c>
      <c r="F110" s="15"/>
      <c r="G110" s="16"/>
      <c r="H110" s="16"/>
      <c r="I110" s="16"/>
      <c r="J110" s="15" t="s">
        <v>57</v>
      </c>
      <c r="K110" s="15">
        <v>4</v>
      </c>
      <c r="L110" s="17">
        <v>2</v>
      </c>
      <c r="M110" s="17">
        <v>4</v>
      </c>
      <c r="N110" s="17"/>
      <c r="O110" s="19"/>
    </row>
    <row r="111" spans="1:15" ht="16.350000000000001" customHeight="1">
      <c r="A111" s="12">
        <v>9</v>
      </c>
      <c r="B111" s="55" t="s">
        <v>148</v>
      </c>
      <c r="C111" s="31">
        <v>45</v>
      </c>
      <c r="D111" s="32">
        <v>15</v>
      </c>
      <c r="E111" s="32">
        <v>30</v>
      </c>
      <c r="F111" s="15"/>
      <c r="G111" s="16"/>
      <c r="H111" s="16"/>
      <c r="I111" s="16"/>
      <c r="J111" s="15" t="s">
        <v>53</v>
      </c>
      <c r="K111" s="15">
        <v>4</v>
      </c>
      <c r="L111" s="17">
        <v>2.7</v>
      </c>
      <c r="M111" s="17">
        <v>4</v>
      </c>
      <c r="N111" s="17"/>
      <c r="O111" s="19"/>
    </row>
    <row r="112" spans="1:15" ht="16.350000000000001" customHeight="1">
      <c r="A112" s="12">
        <v>10</v>
      </c>
      <c r="B112" s="55" t="s">
        <v>135</v>
      </c>
      <c r="C112" s="31">
        <v>60</v>
      </c>
      <c r="D112" s="32">
        <v>30</v>
      </c>
      <c r="E112" s="15"/>
      <c r="F112" s="32">
        <v>30</v>
      </c>
      <c r="G112" s="16"/>
      <c r="H112" s="16"/>
      <c r="I112" s="16"/>
      <c r="J112" s="15" t="s">
        <v>57</v>
      </c>
      <c r="K112" s="15">
        <v>4</v>
      </c>
      <c r="L112" s="17">
        <v>2</v>
      </c>
      <c r="M112" s="17">
        <v>4</v>
      </c>
      <c r="N112" s="17"/>
      <c r="O112" s="19"/>
    </row>
    <row r="113" spans="1:15" ht="16.350000000000001" customHeight="1">
      <c r="A113" s="12">
        <v>11</v>
      </c>
      <c r="B113" s="55" t="s">
        <v>136</v>
      </c>
      <c r="C113" s="31">
        <v>60</v>
      </c>
      <c r="D113" s="32">
        <v>30</v>
      </c>
      <c r="E113" s="15"/>
      <c r="F113" s="32">
        <v>30</v>
      </c>
      <c r="G113" s="16"/>
      <c r="H113" s="16"/>
      <c r="I113" s="16"/>
      <c r="J113" s="15" t="s">
        <v>57</v>
      </c>
      <c r="K113" s="15">
        <v>6</v>
      </c>
      <c r="L113" s="17">
        <v>3</v>
      </c>
      <c r="M113" s="17">
        <v>6</v>
      </c>
      <c r="N113" s="17"/>
      <c r="O113" s="19"/>
    </row>
    <row r="114" spans="1:15" ht="15.75" customHeight="1">
      <c r="A114" s="12"/>
      <c r="B114" s="56" t="s">
        <v>14</v>
      </c>
      <c r="C114" s="25">
        <f t="shared" ref="C114:I114" si="8">SUM(C97:C108)</f>
        <v>435</v>
      </c>
      <c r="D114" s="26">
        <f t="shared" si="8"/>
        <v>135</v>
      </c>
      <c r="E114" s="26">
        <f t="shared" si="8"/>
        <v>90</v>
      </c>
      <c r="F114" s="26">
        <f t="shared" si="8"/>
        <v>90</v>
      </c>
      <c r="G114" s="26">
        <f t="shared" si="8"/>
        <v>0</v>
      </c>
      <c r="H114" s="26">
        <f t="shared" si="8"/>
        <v>0</v>
      </c>
      <c r="I114" s="26">
        <f t="shared" si="8"/>
        <v>120</v>
      </c>
      <c r="J114" s="26"/>
      <c r="K114" s="26">
        <f>SUM(K97:K108)</f>
        <v>30</v>
      </c>
      <c r="L114" s="26">
        <f t="shared" ref="L114:N114" si="9">SUM(L97:L108)</f>
        <v>18.7</v>
      </c>
      <c r="M114" s="26">
        <f t="shared" si="9"/>
        <v>19</v>
      </c>
      <c r="N114" s="26">
        <f t="shared" si="9"/>
        <v>5</v>
      </c>
    </row>
    <row r="115" spans="1:15" ht="17.25" customHeight="1">
      <c r="A115" s="112" t="s">
        <v>93</v>
      </c>
      <c r="B115" s="113"/>
      <c r="C115" s="113"/>
      <c r="D115" s="113"/>
      <c r="E115" s="113"/>
      <c r="F115" s="113"/>
      <c r="G115" s="113"/>
      <c r="H115" s="113"/>
      <c r="I115" s="113"/>
      <c r="J115" s="113"/>
      <c r="K115" s="114"/>
      <c r="L115" s="17"/>
      <c r="M115" s="17"/>
      <c r="N115" s="17"/>
    </row>
    <row r="116" spans="1:15" ht="17.25" customHeight="1">
      <c r="A116" s="104" t="s">
        <v>23</v>
      </c>
      <c r="B116" s="104" t="s">
        <v>35</v>
      </c>
      <c r="C116" s="106" t="s">
        <v>26</v>
      </c>
      <c r="D116" s="107"/>
      <c r="E116" s="107"/>
      <c r="F116" s="107"/>
      <c r="G116" s="107"/>
      <c r="H116" s="107"/>
      <c r="I116" s="108"/>
      <c r="J116" s="108" t="s">
        <v>36</v>
      </c>
      <c r="K116" s="110" t="s">
        <v>25</v>
      </c>
      <c r="L116" s="101" t="s">
        <v>42</v>
      </c>
      <c r="M116" s="102"/>
      <c r="N116" s="103"/>
    </row>
    <row r="117" spans="1:15" ht="45" customHeight="1">
      <c r="A117" s="105"/>
      <c r="B117" s="105"/>
      <c r="C117" s="7" t="s">
        <v>1</v>
      </c>
      <c r="D117" s="8" t="s">
        <v>2</v>
      </c>
      <c r="E117" s="8" t="s">
        <v>21</v>
      </c>
      <c r="F117" s="8" t="s">
        <v>22</v>
      </c>
      <c r="G117" s="8" t="s">
        <v>30</v>
      </c>
      <c r="H117" s="8" t="s">
        <v>24</v>
      </c>
      <c r="I117" s="9" t="s">
        <v>33</v>
      </c>
      <c r="J117" s="109"/>
      <c r="K117" s="111"/>
      <c r="L117" s="9" t="s">
        <v>49</v>
      </c>
      <c r="M117" s="9" t="s">
        <v>43</v>
      </c>
      <c r="N117" s="9" t="s">
        <v>44</v>
      </c>
    </row>
    <row r="118" spans="1:15" ht="18.75">
      <c r="A118" s="12"/>
      <c r="B118" s="78" t="s">
        <v>52</v>
      </c>
      <c r="C118" s="14">
        <f t="shared" ref="C118:C131" si="10">SUM(D118:I118)</f>
        <v>0</v>
      </c>
      <c r="D118" s="15"/>
      <c r="E118" s="15"/>
      <c r="F118" s="15"/>
      <c r="G118" s="16"/>
      <c r="H118" s="16"/>
      <c r="I118" s="16"/>
      <c r="J118" s="15"/>
      <c r="K118" s="15"/>
      <c r="L118" s="17"/>
      <c r="M118" s="16"/>
      <c r="N118" s="17"/>
    </row>
    <row r="119" spans="1:15" ht="15.75" customHeight="1">
      <c r="A119" s="12">
        <v>1</v>
      </c>
      <c r="B119" s="34" t="s">
        <v>58</v>
      </c>
      <c r="C119" s="14">
        <f t="shared" si="10"/>
        <v>30</v>
      </c>
      <c r="D119" s="15"/>
      <c r="E119" s="15"/>
      <c r="F119" s="15">
        <v>30</v>
      </c>
      <c r="G119" s="16"/>
      <c r="H119" s="16"/>
      <c r="I119" s="16"/>
      <c r="J119" s="15" t="s">
        <v>53</v>
      </c>
      <c r="K119" s="15">
        <v>1</v>
      </c>
      <c r="L119" s="17">
        <v>1</v>
      </c>
      <c r="M119" s="17">
        <v>1</v>
      </c>
      <c r="N119" s="17"/>
    </row>
    <row r="120" spans="1:15" ht="15" customHeight="1">
      <c r="A120" s="12"/>
      <c r="B120" s="78" t="s">
        <v>61</v>
      </c>
      <c r="C120" s="14">
        <f t="shared" si="10"/>
        <v>0</v>
      </c>
      <c r="D120" s="15"/>
      <c r="E120" s="15"/>
      <c r="F120" s="15"/>
      <c r="G120" s="16"/>
      <c r="H120" s="16"/>
      <c r="I120" s="16"/>
      <c r="J120" s="15"/>
      <c r="K120" s="15"/>
      <c r="L120" s="17"/>
      <c r="M120" s="17"/>
      <c r="N120" s="17"/>
    </row>
    <row r="121" spans="1:15">
      <c r="A121" s="12">
        <v>2</v>
      </c>
      <c r="B121" s="34" t="s">
        <v>109</v>
      </c>
      <c r="C121" s="14">
        <v>45</v>
      </c>
      <c r="D121" s="15">
        <v>15</v>
      </c>
      <c r="E121" s="15"/>
      <c r="F121" s="15">
        <v>30</v>
      </c>
      <c r="G121" s="16"/>
      <c r="H121" s="16"/>
      <c r="I121" s="16"/>
      <c r="J121" s="15" t="s">
        <v>53</v>
      </c>
      <c r="K121" s="32">
        <v>3</v>
      </c>
      <c r="L121" s="17">
        <v>2</v>
      </c>
      <c r="M121" s="17"/>
      <c r="N121" s="17"/>
    </row>
    <row r="122" spans="1:15">
      <c r="A122" s="12">
        <v>3</v>
      </c>
      <c r="B122" s="34" t="s">
        <v>122</v>
      </c>
      <c r="C122" s="14">
        <v>60</v>
      </c>
      <c r="D122" s="15">
        <v>20</v>
      </c>
      <c r="E122" s="15"/>
      <c r="F122" s="15">
        <v>40</v>
      </c>
      <c r="G122" s="16"/>
      <c r="H122" s="16"/>
      <c r="I122" s="16"/>
      <c r="J122" s="15" t="s">
        <v>57</v>
      </c>
      <c r="K122" s="32">
        <v>5</v>
      </c>
      <c r="L122" s="17">
        <v>3.3</v>
      </c>
      <c r="M122" s="17"/>
      <c r="N122" s="17"/>
    </row>
    <row r="123" spans="1:15">
      <c r="A123" s="12">
        <v>4</v>
      </c>
      <c r="B123" s="74" t="s">
        <v>129</v>
      </c>
      <c r="C123" s="31">
        <v>45</v>
      </c>
      <c r="D123" s="15">
        <v>15</v>
      </c>
      <c r="E123" s="15"/>
      <c r="F123" s="15">
        <v>30</v>
      </c>
      <c r="G123" s="16"/>
      <c r="H123" s="16"/>
      <c r="I123" s="16"/>
      <c r="J123" s="15" t="s">
        <v>57</v>
      </c>
      <c r="K123" s="32">
        <v>4</v>
      </c>
      <c r="L123" s="17">
        <v>2.7</v>
      </c>
      <c r="M123" s="17">
        <v>4</v>
      </c>
      <c r="N123" s="17"/>
    </row>
    <row r="124" spans="1:15">
      <c r="A124" s="12"/>
      <c r="B124" s="13" t="s">
        <v>85</v>
      </c>
      <c r="C124" s="14">
        <f t="shared" si="10"/>
        <v>0</v>
      </c>
      <c r="D124" s="15"/>
      <c r="E124" s="15"/>
      <c r="F124" s="15"/>
      <c r="G124" s="16"/>
      <c r="H124" s="16"/>
      <c r="I124" s="16"/>
      <c r="J124" s="15"/>
      <c r="K124" s="15"/>
      <c r="L124" s="17"/>
      <c r="M124" s="17"/>
      <c r="N124" s="17"/>
    </row>
    <row r="125" spans="1:15">
      <c r="A125" s="12"/>
      <c r="B125" s="93" t="s">
        <v>107</v>
      </c>
      <c r="C125" s="2">
        <v>120</v>
      </c>
      <c r="D125" s="15"/>
      <c r="E125" s="15"/>
      <c r="F125" s="15"/>
      <c r="G125" s="16"/>
      <c r="H125" s="16"/>
      <c r="I125" s="16">
        <v>120</v>
      </c>
      <c r="J125" s="15" t="s">
        <v>53</v>
      </c>
      <c r="K125" s="87">
        <v>5</v>
      </c>
      <c r="L125" s="17">
        <v>5</v>
      </c>
      <c r="M125" s="17"/>
      <c r="N125" s="17">
        <v>5</v>
      </c>
    </row>
    <row r="126" spans="1:15">
      <c r="A126" s="12"/>
      <c r="B126" s="13" t="s">
        <v>89</v>
      </c>
      <c r="C126" s="14">
        <f t="shared" si="10"/>
        <v>0</v>
      </c>
      <c r="D126" s="15"/>
      <c r="E126" s="16"/>
      <c r="F126" s="49"/>
      <c r="G126" s="16"/>
      <c r="H126" s="16"/>
      <c r="I126" s="16"/>
      <c r="J126" s="15"/>
      <c r="K126" s="15"/>
      <c r="L126" s="50"/>
      <c r="M126" s="17"/>
      <c r="N126" s="17"/>
    </row>
    <row r="127" spans="1:15" ht="19.5">
      <c r="A127" s="12"/>
      <c r="B127" s="79" t="s">
        <v>132</v>
      </c>
      <c r="C127" s="14">
        <f t="shared" si="10"/>
        <v>0</v>
      </c>
      <c r="D127" s="15"/>
      <c r="E127" s="15"/>
      <c r="F127" s="15"/>
      <c r="G127" s="16"/>
      <c r="H127" s="16"/>
      <c r="I127" s="16"/>
      <c r="J127" s="15"/>
      <c r="K127" s="15"/>
      <c r="L127" s="17"/>
      <c r="M127" s="17"/>
      <c r="N127" s="17"/>
    </row>
    <row r="128" spans="1:15">
      <c r="A128" s="12">
        <v>8</v>
      </c>
      <c r="B128" s="41" t="s">
        <v>110</v>
      </c>
      <c r="C128" s="31">
        <v>60</v>
      </c>
      <c r="D128" s="32">
        <v>40</v>
      </c>
      <c r="E128" s="32">
        <v>20</v>
      </c>
      <c r="F128" s="15"/>
      <c r="G128" s="16"/>
      <c r="H128" s="16"/>
      <c r="I128" s="16"/>
      <c r="J128" s="15" t="s">
        <v>57</v>
      </c>
      <c r="K128" s="15">
        <v>5</v>
      </c>
      <c r="L128" s="17">
        <v>3.3</v>
      </c>
      <c r="M128" s="17">
        <v>5</v>
      </c>
      <c r="N128" s="17"/>
    </row>
    <row r="129" spans="1:14">
      <c r="A129" s="12">
        <v>9</v>
      </c>
      <c r="B129" s="54" t="s">
        <v>111</v>
      </c>
      <c r="C129" s="14">
        <v>60</v>
      </c>
      <c r="D129" s="15">
        <v>20</v>
      </c>
      <c r="E129" s="15">
        <v>40</v>
      </c>
      <c r="F129" s="15"/>
      <c r="G129" s="16"/>
      <c r="H129" s="16"/>
      <c r="I129" s="16"/>
      <c r="J129" s="15" t="s">
        <v>57</v>
      </c>
      <c r="K129" s="15">
        <v>4</v>
      </c>
      <c r="L129" s="16">
        <v>2.7</v>
      </c>
      <c r="M129" s="16">
        <v>4</v>
      </c>
      <c r="N129" s="17"/>
    </row>
    <row r="130" spans="1:14">
      <c r="A130" s="12">
        <v>10</v>
      </c>
      <c r="B130" s="54" t="s">
        <v>120</v>
      </c>
      <c r="C130" s="14">
        <f t="shared" si="10"/>
        <v>45</v>
      </c>
      <c r="D130" s="15">
        <v>15</v>
      </c>
      <c r="E130" s="15"/>
      <c r="F130" s="15">
        <v>30</v>
      </c>
      <c r="G130" s="16"/>
      <c r="H130" s="16"/>
      <c r="I130" s="16"/>
      <c r="J130" s="15" t="s">
        <v>57</v>
      </c>
      <c r="K130" s="15">
        <v>3</v>
      </c>
      <c r="L130" s="16">
        <v>2</v>
      </c>
      <c r="M130" s="16">
        <v>3</v>
      </c>
      <c r="N130" s="17"/>
    </row>
    <row r="131" spans="1:14" ht="19.5">
      <c r="A131" s="12"/>
      <c r="B131" s="80" t="s">
        <v>133</v>
      </c>
      <c r="C131" s="14">
        <f t="shared" si="10"/>
        <v>0</v>
      </c>
      <c r="D131" s="15"/>
      <c r="E131" s="15"/>
      <c r="F131" s="15"/>
      <c r="G131" s="16"/>
      <c r="H131" s="16"/>
      <c r="I131" s="16"/>
      <c r="J131" s="15"/>
      <c r="K131" s="15"/>
      <c r="L131" s="16"/>
      <c r="M131" s="16"/>
      <c r="N131" s="17"/>
    </row>
    <row r="132" spans="1:14">
      <c r="A132" s="12">
        <v>11</v>
      </c>
      <c r="B132" s="54" t="s">
        <v>150</v>
      </c>
      <c r="C132" s="31">
        <v>60</v>
      </c>
      <c r="D132" s="32">
        <v>30</v>
      </c>
      <c r="E132" s="32">
        <v>30</v>
      </c>
      <c r="F132" s="15"/>
      <c r="G132" s="16"/>
      <c r="H132" s="16"/>
      <c r="I132" s="16"/>
      <c r="J132" s="15" t="s">
        <v>57</v>
      </c>
      <c r="K132" s="15">
        <v>5</v>
      </c>
      <c r="L132" s="35">
        <v>3.3</v>
      </c>
      <c r="M132" s="16">
        <v>5</v>
      </c>
      <c r="N132" s="17"/>
    </row>
    <row r="133" spans="1:14">
      <c r="A133" s="12">
        <v>12</v>
      </c>
      <c r="B133" s="54" t="s">
        <v>147</v>
      </c>
      <c r="C133" s="14">
        <v>60</v>
      </c>
      <c r="D133" s="15">
        <v>20</v>
      </c>
      <c r="E133" s="15">
        <v>40</v>
      </c>
      <c r="F133" s="15"/>
      <c r="G133" s="16"/>
      <c r="H133" s="16"/>
      <c r="I133" s="16"/>
      <c r="J133" s="15" t="s">
        <v>53</v>
      </c>
      <c r="K133" s="15">
        <v>4</v>
      </c>
      <c r="L133" s="16">
        <v>2.7</v>
      </c>
      <c r="M133" s="16">
        <v>4</v>
      </c>
      <c r="N133" s="17"/>
    </row>
    <row r="134" spans="1:14">
      <c r="A134" s="12">
        <v>13</v>
      </c>
      <c r="B134" s="54" t="s">
        <v>137</v>
      </c>
      <c r="C134" s="14">
        <v>45</v>
      </c>
      <c r="D134" s="15">
        <v>15</v>
      </c>
      <c r="E134" s="15"/>
      <c r="F134" s="15">
        <v>30</v>
      </c>
      <c r="G134" s="16"/>
      <c r="H134" s="16"/>
      <c r="I134" s="16"/>
      <c r="J134" s="15" t="s">
        <v>53</v>
      </c>
      <c r="K134" s="15">
        <v>3</v>
      </c>
      <c r="L134" s="16">
        <v>2</v>
      </c>
      <c r="M134" s="16">
        <v>3</v>
      </c>
      <c r="N134" s="17"/>
    </row>
    <row r="135" spans="1:14">
      <c r="A135" s="12"/>
      <c r="B135" s="36" t="s">
        <v>108</v>
      </c>
      <c r="C135" s="25">
        <f>SUM(C118:C130)</f>
        <v>465</v>
      </c>
      <c r="D135" s="25">
        <f>SUM(D118:D130)</f>
        <v>125</v>
      </c>
      <c r="E135" s="25">
        <f>SUM(E118:E130)</f>
        <v>60</v>
      </c>
      <c r="F135" s="25">
        <f>SUM(F118:F130)</f>
        <v>160</v>
      </c>
      <c r="G135" s="25">
        <f>SUM(G118:G134)</f>
        <v>0</v>
      </c>
      <c r="H135" s="25">
        <f>SUM(H118:H134)</f>
        <v>0</v>
      </c>
      <c r="I135" s="25">
        <f>SUM(I118:I130)</f>
        <v>120</v>
      </c>
      <c r="J135" s="26"/>
      <c r="K135" s="26">
        <f>SUM(K118:K130)</f>
        <v>30</v>
      </c>
      <c r="L135" s="26">
        <f>SUM(L118:L130)</f>
        <v>22</v>
      </c>
      <c r="M135" s="26">
        <f>SUM(M118:M130)</f>
        <v>17</v>
      </c>
      <c r="N135" s="26">
        <f>SUM(N118:N130)</f>
        <v>5</v>
      </c>
    </row>
    <row r="136" spans="1:14" ht="15.75">
      <c r="A136" s="112" t="s">
        <v>94</v>
      </c>
      <c r="B136" s="113"/>
      <c r="C136" s="113"/>
      <c r="D136" s="113"/>
      <c r="E136" s="113"/>
      <c r="F136" s="113"/>
      <c r="G136" s="113"/>
      <c r="H136" s="113"/>
      <c r="I136" s="113"/>
      <c r="J136" s="113"/>
      <c r="K136" s="114"/>
      <c r="L136" s="17"/>
      <c r="M136" s="17"/>
      <c r="N136" s="17"/>
    </row>
    <row r="137" spans="1:14">
      <c r="A137" s="104" t="s">
        <v>23</v>
      </c>
      <c r="B137" s="104" t="s">
        <v>35</v>
      </c>
      <c r="C137" s="106" t="s">
        <v>26</v>
      </c>
      <c r="D137" s="107"/>
      <c r="E137" s="107"/>
      <c r="F137" s="107"/>
      <c r="G137" s="107"/>
      <c r="H137" s="107"/>
      <c r="I137" s="108"/>
      <c r="J137" s="108" t="s">
        <v>36</v>
      </c>
      <c r="K137" s="110" t="s">
        <v>25</v>
      </c>
      <c r="L137" s="116" t="s">
        <v>42</v>
      </c>
      <c r="M137" s="117"/>
      <c r="N137" s="118"/>
    </row>
    <row r="138" spans="1:14" ht="43.5">
      <c r="A138" s="105"/>
      <c r="B138" s="105"/>
      <c r="C138" s="7" t="s">
        <v>1</v>
      </c>
      <c r="D138" s="8" t="s">
        <v>2</v>
      </c>
      <c r="E138" s="8" t="s">
        <v>21</v>
      </c>
      <c r="F138" s="8" t="s">
        <v>22</v>
      </c>
      <c r="G138" s="8" t="s">
        <v>30</v>
      </c>
      <c r="H138" s="8" t="s">
        <v>24</v>
      </c>
      <c r="I138" s="9" t="s">
        <v>33</v>
      </c>
      <c r="J138" s="109"/>
      <c r="K138" s="111"/>
      <c r="L138" s="10" t="s">
        <v>49</v>
      </c>
      <c r="M138" s="10" t="s">
        <v>43</v>
      </c>
      <c r="N138" s="10" t="s">
        <v>44</v>
      </c>
    </row>
    <row r="139" spans="1:14" ht="18.75">
      <c r="A139" s="12"/>
      <c r="B139" s="78" t="s">
        <v>52</v>
      </c>
      <c r="C139" s="14">
        <f t="shared" ref="C139:C151" si="11">SUM(D139:I139)</f>
        <v>0</v>
      </c>
      <c r="D139" s="15"/>
      <c r="E139" s="15"/>
      <c r="F139" s="15"/>
      <c r="G139" s="16"/>
      <c r="H139" s="16"/>
      <c r="I139" s="16"/>
      <c r="J139" s="15"/>
      <c r="K139" s="15"/>
      <c r="L139" s="17"/>
      <c r="M139" s="16"/>
      <c r="N139" s="17"/>
    </row>
    <row r="140" spans="1:14">
      <c r="A140" s="12">
        <v>1</v>
      </c>
      <c r="B140" s="34" t="s">
        <v>58</v>
      </c>
      <c r="C140" s="14">
        <f t="shared" si="11"/>
        <v>30</v>
      </c>
      <c r="D140" s="15"/>
      <c r="E140" s="15"/>
      <c r="F140" s="15">
        <v>30</v>
      </c>
      <c r="G140" s="16"/>
      <c r="H140" s="16"/>
      <c r="I140" s="16"/>
      <c r="J140" s="15" t="s">
        <v>57</v>
      </c>
      <c r="K140" s="15">
        <v>2</v>
      </c>
      <c r="L140" s="17">
        <v>2</v>
      </c>
      <c r="M140" s="17">
        <v>2</v>
      </c>
      <c r="N140" s="17"/>
    </row>
    <row r="141" spans="1:14" ht="18.75">
      <c r="A141" s="12"/>
      <c r="B141" s="78" t="s">
        <v>61</v>
      </c>
      <c r="C141" s="14">
        <f t="shared" si="11"/>
        <v>0</v>
      </c>
      <c r="D141" s="15"/>
      <c r="E141" s="15"/>
      <c r="F141" s="15"/>
      <c r="G141" s="16"/>
      <c r="H141" s="16"/>
      <c r="I141" s="16"/>
      <c r="J141" s="15"/>
      <c r="K141" s="15"/>
      <c r="L141" s="17"/>
      <c r="M141" s="17"/>
      <c r="N141" s="17"/>
    </row>
    <row r="142" spans="1:14">
      <c r="A142" s="12">
        <v>2</v>
      </c>
      <c r="B142" s="34" t="s">
        <v>114</v>
      </c>
      <c r="C142" s="31">
        <v>60</v>
      </c>
      <c r="D142" s="32">
        <v>40</v>
      </c>
      <c r="E142" s="15"/>
      <c r="F142" s="32">
        <v>20</v>
      </c>
      <c r="G142" s="16"/>
      <c r="H142" s="16"/>
      <c r="I142" s="16"/>
      <c r="J142" s="15" t="s">
        <v>57</v>
      </c>
      <c r="K142" s="15">
        <v>6</v>
      </c>
      <c r="L142" s="17">
        <v>2</v>
      </c>
      <c r="M142" s="17"/>
      <c r="N142" s="17"/>
    </row>
    <row r="143" spans="1:14">
      <c r="A143" s="12">
        <v>3</v>
      </c>
      <c r="B143" s="34" t="s">
        <v>115</v>
      </c>
      <c r="C143" s="31">
        <v>60</v>
      </c>
      <c r="D143" s="32">
        <v>30</v>
      </c>
      <c r="E143" s="15"/>
      <c r="F143" s="32">
        <v>30</v>
      </c>
      <c r="G143" s="16"/>
      <c r="H143" s="16"/>
      <c r="I143" s="16"/>
      <c r="J143" s="15" t="s">
        <v>57</v>
      </c>
      <c r="K143" s="32">
        <v>5</v>
      </c>
      <c r="L143" s="17">
        <v>2.5</v>
      </c>
      <c r="M143" s="17"/>
      <c r="N143" s="17"/>
    </row>
    <row r="144" spans="1:14">
      <c r="A144" s="12">
        <v>4</v>
      </c>
      <c r="B144" s="85" t="s">
        <v>143</v>
      </c>
      <c r="C144" s="14">
        <f t="shared" si="11"/>
        <v>30</v>
      </c>
      <c r="D144" s="15"/>
      <c r="E144" s="15"/>
      <c r="F144" s="15">
        <v>30</v>
      </c>
      <c r="G144" s="16"/>
      <c r="H144" s="16"/>
      <c r="I144" s="16"/>
      <c r="J144" s="15" t="s">
        <v>53</v>
      </c>
      <c r="K144" s="15">
        <v>4</v>
      </c>
      <c r="L144" s="17">
        <v>4</v>
      </c>
      <c r="M144" s="17">
        <v>4</v>
      </c>
      <c r="N144" s="17"/>
    </row>
    <row r="145" spans="1:14" ht="18.75">
      <c r="A145" s="12"/>
      <c r="B145" s="84" t="s">
        <v>85</v>
      </c>
      <c r="C145" s="14">
        <f t="shared" si="11"/>
        <v>0</v>
      </c>
      <c r="D145" s="15"/>
      <c r="E145" s="15"/>
      <c r="F145" s="15"/>
      <c r="G145" s="16"/>
      <c r="H145" s="16"/>
      <c r="I145" s="16"/>
      <c r="J145" s="15"/>
      <c r="K145" s="15"/>
      <c r="L145" s="17"/>
      <c r="M145" s="17"/>
      <c r="N145" s="17"/>
    </row>
    <row r="146" spans="1:14">
      <c r="A146" s="12">
        <v>5</v>
      </c>
      <c r="B146" s="93" t="s">
        <v>107</v>
      </c>
      <c r="C146" s="2">
        <v>120</v>
      </c>
      <c r="D146" s="15"/>
      <c r="E146" s="15"/>
      <c r="F146" s="15"/>
      <c r="G146" s="16"/>
      <c r="H146" s="16"/>
      <c r="I146" s="16">
        <v>120</v>
      </c>
      <c r="J146" s="15" t="s">
        <v>53</v>
      </c>
      <c r="K146" s="15">
        <v>5</v>
      </c>
      <c r="L146" s="17">
        <v>5</v>
      </c>
      <c r="M146" s="17"/>
      <c r="N146" s="17">
        <v>5</v>
      </c>
    </row>
    <row r="147" spans="1:14">
      <c r="A147" s="12"/>
      <c r="B147" s="57" t="s">
        <v>89</v>
      </c>
      <c r="C147" s="14">
        <f t="shared" si="11"/>
        <v>0</v>
      </c>
      <c r="D147" s="15"/>
      <c r="E147" s="15"/>
      <c r="F147" s="15"/>
      <c r="G147" s="16"/>
      <c r="H147" s="16"/>
      <c r="I147" s="16"/>
      <c r="J147" s="15"/>
      <c r="K147" s="15"/>
      <c r="L147" s="17"/>
      <c r="M147" s="17"/>
      <c r="N147" s="17"/>
    </row>
    <row r="148" spans="1:14" ht="19.5">
      <c r="A148" s="12"/>
      <c r="B148" s="80" t="s">
        <v>132</v>
      </c>
      <c r="C148" s="14">
        <f t="shared" si="11"/>
        <v>0</v>
      </c>
      <c r="D148" s="15"/>
      <c r="E148" s="15"/>
      <c r="F148" s="15"/>
      <c r="G148" s="16"/>
      <c r="H148" s="16"/>
      <c r="I148" s="16"/>
      <c r="J148" s="15"/>
      <c r="K148" s="15"/>
      <c r="L148" s="16"/>
      <c r="M148" s="16"/>
      <c r="N148" s="17"/>
    </row>
    <row r="149" spans="1:14">
      <c r="A149" s="12">
        <v>6</v>
      </c>
      <c r="B149" s="54" t="s">
        <v>116</v>
      </c>
      <c r="C149" s="31">
        <v>60</v>
      </c>
      <c r="D149" s="32">
        <v>20</v>
      </c>
      <c r="E149" s="15"/>
      <c r="F149" s="32">
        <v>40</v>
      </c>
      <c r="G149" s="16"/>
      <c r="H149" s="16"/>
      <c r="I149" s="16"/>
      <c r="J149" s="15" t="s">
        <v>57</v>
      </c>
      <c r="K149" s="32">
        <v>5</v>
      </c>
      <c r="L149" s="16">
        <v>3.3</v>
      </c>
      <c r="M149" s="16">
        <v>5</v>
      </c>
      <c r="N149" s="17"/>
    </row>
    <row r="150" spans="1:14">
      <c r="A150" s="12">
        <v>7</v>
      </c>
      <c r="B150" s="34" t="s">
        <v>124</v>
      </c>
      <c r="C150" s="14">
        <v>45</v>
      </c>
      <c r="D150" s="32">
        <v>15</v>
      </c>
      <c r="E150" s="15"/>
      <c r="F150" s="32">
        <v>30</v>
      </c>
      <c r="G150" s="16"/>
      <c r="H150" s="16"/>
      <c r="I150" s="16"/>
      <c r="J150" s="15" t="s">
        <v>53</v>
      </c>
      <c r="K150" s="32">
        <v>3</v>
      </c>
      <c r="L150" s="16">
        <v>2</v>
      </c>
      <c r="M150" s="16">
        <v>3</v>
      </c>
      <c r="N150" s="17"/>
    </row>
    <row r="151" spans="1:14" ht="19.5">
      <c r="A151" s="12"/>
      <c r="B151" s="80" t="s">
        <v>133</v>
      </c>
      <c r="C151" s="14">
        <f t="shared" si="11"/>
        <v>0</v>
      </c>
      <c r="D151" s="15"/>
      <c r="E151" s="15"/>
      <c r="F151" s="15"/>
      <c r="G151" s="16"/>
      <c r="H151" s="16"/>
      <c r="I151" s="16"/>
      <c r="J151" s="15"/>
      <c r="K151" s="15"/>
      <c r="L151" s="16"/>
      <c r="M151" s="16"/>
      <c r="N151" s="17"/>
    </row>
    <row r="152" spans="1:14">
      <c r="A152" s="12">
        <v>8</v>
      </c>
      <c r="B152" s="54" t="s">
        <v>149</v>
      </c>
      <c r="C152" s="31">
        <v>60</v>
      </c>
      <c r="D152" s="32">
        <v>20</v>
      </c>
      <c r="E152" s="15"/>
      <c r="F152" s="32">
        <v>40</v>
      </c>
      <c r="G152" s="16"/>
      <c r="H152" s="16"/>
      <c r="I152" s="16"/>
      <c r="J152" s="15" t="s">
        <v>57</v>
      </c>
      <c r="K152" s="32">
        <v>5</v>
      </c>
      <c r="L152" s="16">
        <v>3.3</v>
      </c>
      <c r="M152" s="16">
        <v>5</v>
      </c>
      <c r="N152" s="17"/>
    </row>
    <row r="153" spans="1:14">
      <c r="A153" s="12">
        <v>9</v>
      </c>
      <c r="B153" s="34" t="s">
        <v>138</v>
      </c>
      <c r="C153" s="14">
        <v>45</v>
      </c>
      <c r="D153" s="91">
        <v>15</v>
      </c>
      <c r="E153" s="86"/>
      <c r="F153" s="91">
        <v>30</v>
      </c>
      <c r="G153" s="14"/>
      <c r="H153" s="14"/>
      <c r="I153" s="14"/>
      <c r="J153" s="15" t="s">
        <v>53</v>
      </c>
      <c r="K153" s="32">
        <v>3</v>
      </c>
      <c r="L153" s="16">
        <v>2</v>
      </c>
      <c r="M153" s="16">
        <v>3</v>
      </c>
      <c r="N153" s="17"/>
    </row>
    <row r="154" spans="1:14">
      <c r="A154" s="12"/>
      <c r="B154" s="36" t="s">
        <v>14</v>
      </c>
      <c r="C154" s="25">
        <f>SUM(C139:C150)</f>
        <v>405</v>
      </c>
      <c r="D154" s="25">
        <f>SUM(D139:D150)</f>
        <v>105</v>
      </c>
      <c r="E154" s="25">
        <f>SUM(E139:E149)</f>
        <v>0</v>
      </c>
      <c r="F154" s="25">
        <f>SUM(F139:F150)</f>
        <v>180</v>
      </c>
      <c r="G154" s="25">
        <f>SUM(G139:G149)</f>
        <v>0</v>
      </c>
      <c r="H154" s="25">
        <f>SUM(H139:H149)</f>
        <v>0</v>
      </c>
      <c r="I154" s="25">
        <f>SUM(I139:I149)</f>
        <v>120</v>
      </c>
      <c r="J154" s="26"/>
      <c r="K154" s="26">
        <f>SUM(K139:K150)</f>
        <v>30</v>
      </c>
      <c r="L154" s="26">
        <f>SUM(L139:L150)</f>
        <v>20.8</v>
      </c>
      <c r="M154" s="26">
        <f>SUM(M139:M150)</f>
        <v>14</v>
      </c>
      <c r="N154" s="72">
        <f>SUM(N139:N149)</f>
        <v>5</v>
      </c>
    </row>
    <row r="155" spans="1:14" ht="15.75">
      <c r="A155" s="112" t="s">
        <v>95</v>
      </c>
      <c r="B155" s="113"/>
      <c r="C155" s="113"/>
      <c r="D155" s="113"/>
      <c r="E155" s="113"/>
      <c r="F155" s="113"/>
      <c r="G155" s="113"/>
      <c r="H155" s="113"/>
      <c r="I155" s="113"/>
      <c r="J155" s="113"/>
      <c r="K155" s="114"/>
      <c r="L155" s="17"/>
      <c r="M155" s="17"/>
      <c r="N155" s="17"/>
    </row>
    <row r="156" spans="1:14">
      <c r="A156" s="104" t="s">
        <v>23</v>
      </c>
      <c r="B156" s="104" t="s">
        <v>35</v>
      </c>
      <c r="C156" s="106" t="s">
        <v>26</v>
      </c>
      <c r="D156" s="107"/>
      <c r="E156" s="107"/>
      <c r="F156" s="107"/>
      <c r="G156" s="107"/>
      <c r="H156" s="107"/>
      <c r="I156" s="108"/>
      <c r="J156" s="108" t="s">
        <v>36</v>
      </c>
      <c r="K156" s="110" t="s">
        <v>25</v>
      </c>
      <c r="L156" s="101" t="s">
        <v>42</v>
      </c>
      <c r="M156" s="102"/>
      <c r="N156" s="103"/>
    </row>
    <row r="157" spans="1:14" ht="42.75">
      <c r="A157" s="105"/>
      <c r="B157" s="105"/>
      <c r="C157" s="7" t="s">
        <v>1</v>
      </c>
      <c r="D157" s="8" t="s">
        <v>2</v>
      </c>
      <c r="E157" s="8" t="s">
        <v>21</v>
      </c>
      <c r="F157" s="8" t="s">
        <v>22</v>
      </c>
      <c r="G157" s="8" t="s">
        <v>30</v>
      </c>
      <c r="H157" s="8" t="s">
        <v>24</v>
      </c>
      <c r="I157" s="9" t="s">
        <v>33</v>
      </c>
      <c r="J157" s="109"/>
      <c r="K157" s="111"/>
      <c r="L157" s="9" t="s">
        <v>49</v>
      </c>
      <c r="M157" s="9" t="s">
        <v>43</v>
      </c>
      <c r="N157" s="9" t="s">
        <v>44</v>
      </c>
    </row>
    <row r="158" spans="1:14" ht="18.75">
      <c r="A158" s="12"/>
      <c r="B158" s="78" t="s">
        <v>61</v>
      </c>
      <c r="C158" s="14">
        <f t="shared" ref="C158:C171" si="12">SUM(D158:I158)</f>
        <v>0</v>
      </c>
      <c r="D158" s="15"/>
      <c r="E158" s="15"/>
      <c r="F158" s="15"/>
      <c r="G158" s="16"/>
      <c r="H158" s="16"/>
      <c r="I158" s="16"/>
      <c r="J158" s="15"/>
      <c r="K158" s="15"/>
      <c r="L158" s="17"/>
      <c r="M158" s="16"/>
      <c r="N158" s="17"/>
    </row>
    <row r="159" spans="1:14">
      <c r="A159" s="12">
        <v>1</v>
      </c>
      <c r="B159" s="34" t="s">
        <v>117</v>
      </c>
      <c r="C159" s="14">
        <f t="shared" si="12"/>
        <v>60</v>
      </c>
      <c r="D159" s="15">
        <v>30</v>
      </c>
      <c r="E159" s="15"/>
      <c r="F159" s="15">
        <v>30</v>
      </c>
      <c r="G159" s="16"/>
      <c r="H159" s="16"/>
      <c r="I159" s="16"/>
      <c r="J159" s="15" t="s">
        <v>57</v>
      </c>
      <c r="K159" s="15">
        <v>4</v>
      </c>
      <c r="L159" s="17">
        <v>2</v>
      </c>
      <c r="M159" s="17"/>
      <c r="N159" s="17"/>
    </row>
    <row r="160" spans="1:14">
      <c r="A160" s="12">
        <v>2</v>
      </c>
      <c r="B160" s="34" t="s">
        <v>157</v>
      </c>
      <c r="C160" s="31">
        <v>60</v>
      </c>
      <c r="D160" s="32">
        <v>20</v>
      </c>
      <c r="E160" s="32">
        <v>40</v>
      </c>
      <c r="F160" s="15"/>
      <c r="G160" s="16"/>
      <c r="H160" s="16"/>
      <c r="I160" s="16"/>
      <c r="J160" s="15" t="s">
        <v>57</v>
      </c>
      <c r="K160" s="32">
        <v>4</v>
      </c>
      <c r="L160" s="17">
        <v>2.7</v>
      </c>
      <c r="M160" s="17">
        <v>4</v>
      </c>
      <c r="N160" s="17"/>
    </row>
    <row r="161" spans="1:14">
      <c r="A161" s="12">
        <v>3</v>
      </c>
      <c r="B161" s="34" t="s">
        <v>118</v>
      </c>
      <c r="C161" s="14">
        <f t="shared" si="12"/>
        <v>45</v>
      </c>
      <c r="D161" s="15">
        <v>15</v>
      </c>
      <c r="E161" s="15"/>
      <c r="F161" s="15">
        <v>30</v>
      </c>
      <c r="G161" s="16"/>
      <c r="H161" s="16"/>
      <c r="I161" s="16"/>
      <c r="J161" s="15" t="s">
        <v>53</v>
      </c>
      <c r="K161" s="15">
        <v>4</v>
      </c>
      <c r="L161" s="17">
        <v>2.7</v>
      </c>
      <c r="M161" s="17"/>
      <c r="N161" s="17"/>
    </row>
    <row r="162" spans="1:14">
      <c r="A162" s="12">
        <v>4</v>
      </c>
      <c r="B162" s="34" t="s">
        <v>119</v>
      </c>
      <c r="C162" s="14">
        <f t="shared" si="12"/>
        <v>45</v>
      </c>
      <c r="D162" s="15">
        <v>30</v>
      </c>
      <c r="E162" s="15">
        <v>15</v>
      </c>
      <c r="F162" s="15"/>
      <c r="G162" s="16"/>
      <c r="H162" s="16"/>
      <c r="I162" s="16"/>
      <c r="J162" s="15" t="s">
        <v>57</v>
      </c>
      <c r="K162" s="15">
        <v>3</v>
      </c>
      <c r="L162" s="17">
        <v>1</v>
      </c>
      <c r="M162" s="17"/>
      <c r="N162" s="17"/>
    </row>
    <row r="163" spans="1:14">
      <c r="A163" s="12">
        <v>5</v>
      </c>
      <c r="B163" s="74" t="s">
        <v>144</v>
      </c>
      <c r="C163" s="14">
        <f t="shared" si="12"/>
        <v>30</v>
      </c>
      <c r="D163" s="15"/>
      <c r="E163" s="16"/>
      <c r="F163" s="15">
        <v>30</v>
      </c>
      <c r="G163" s="16"/>
      <c r="H163" s="16"/>
      <c r="I163" s="16"/>
      <c r="J163" s="15" t="s">
        <v>53</v>
      </c>
      <c r="K163" s="15">
        <v>4</v>
      </c>
      <c r="L163" s="17">
        <v>4</v>
      </c>
      <c r="M163" s="17">
        <v>4</v>
      </c>
      <c r="N163" s="17"/>
    </row>
    <row r="164" spans="1:14">
      <c r="A164" s="12"/>
      <c r="B164" s="57" t="s">
        <v>89</v>
      </c>
      <c r="C164" s="14">
        <f t="shared" si="12"/>
        <v>0</v>
      </c>
      <c r="D164" s="15"/>
      <c r="E164" s="15"/>
      <c r="F164" s="15"/>
      <c r="G164" s="16"/>
      <c r="H164" s="16"/>
      <c r="I164" s="16"/>
      <c r="J164" s="15"/>
      <c r="K164" s="15"/>
      <c r="L164" s="17"/>
      <c r="M164" s="17"/>
      <c r="N164" s="17"/>
    </row>
    <row r="165" spans="1:14" ht="19.5">
      <c r="A165" s="12"/>
      <c r="B165" s="79" t="s">
        <v>132</v>
      </c>
      <c r="C165" s="14">
        <f t="shared" si="12"/>
        <v>0</v>
      </c>
      <c r="D165" s="15"/>
      <c r="E165" s="15"/>
      <c r="F165" s="15"/>
      <c r="G165" s="16"/>
      <c r="H165" s="16"/>
      <c r="I165" s="16"/>
      <c r="J165" s="15"/>
      <c r="K165" s="15"/>
      <c r="L165" s="17"/>
      <c r="M165" s="17"/>
      <c r="N165" s="17"/>
    </row>
    <row r="166" spans="1:14">
      <c r="A166" s="12">
        <v>6</v>
      </c>
      <c r="B166" s="54" t="s">
        <v>112</v>
      </c>
      <c r="C166" s="14">
        <f t="shared" si="12"/>
        <v>45</v>
      </c>
      <c r="D166" s="15">
        <v>15</v>
      </c>
      <c r="E166" s="15"/>
      <c r="F166" s="15">
        <v>30</v>
      </c>
      <c r="G166" s="16"/>
      <c r="H166" s="16"/>
      <c r="I166" s="16"/>
      <c r="J166" s="15" t="s">
        <v>57</v>
      </c>
      <c r="K166" s="15">
        <v>3</v>
      </c>
      <c r="L166" s="16">
        <v>2</v>
      </c>
      <c r="M166" s="16">
        <v>3</v>
      </c>
      <c r="N166" s="17"/>
    </row>
    <row r="167" spans="1:14">
      <c r="A167" s="12">
        <v>7</v>
      </c>
      <c r="B167" s="54" t="s">
        <v>121</v>
      </c>
      <c r="C167" s="31">
        <v>60</v>
      </c>
      <c r="D167" s="32">
        <v>25</v>
      </c>
      <c r="E167" s="15"/>
      <c r="F167" s="32">
        <v>35</v>
      </c>
      <c r="G167" s="16"/>
      <c r="H167" s="16"/>
      <c r="I167" s="16"/>
      <c r="J167" s="15" t="s">
        <v>57</v>
      </c>
      <c r="K167" s="32">
        <v>4</v>
      </c>
      <c r="L167" s="16">
        <v>2.2999999999999998</v>
      </c>
      <c r="M167" s="16">
        <v>4</v>
      </c>
      <c r="N167" s="17"/>
    </row>
    <row r="168" spans="1:14">
      <c r="A168" s="12"/>
      <c r="B168" s="92" t="s">
        <v>125</v>
      </c>
      <c r="C168" s="14">
        <v>60</v>
      </c>
      <c r="D168" s="32">
        <v>30</v>
      </c>
      <c r="E168" s="15"/>
      <c r="F168" s="32">
        <v>30</v>
      </c>
      <c r="G168" s="16"/>
      <c r="H168" s="16"/>
      <c r="I168" s="16"/>
      <c r="J168" s="15" t="s">
        <v>57</v>
      </c>
      <c r="K168" s="32">
        <v>4</v>
      </c>
      <c r="L168" s="16">
        <v>2</v>
      </c>
      <c r="M168" s="16">
        <v>4</v>
      </c>
      <c r="N168" s="17"/>
    </row>
    <row r="169" spans="1:14" ht="19.5">
      <c r="A169" s="12"/>
      <c r="B169" s="80" t="s">
        <v>133</v>
      </c>
      <c r="C169" s="14">
        <f t="shared" si="12"/>
        <v>0</v>
      </c>
      <c r="D169" s="15"/>
      <c r="E169" s="15"/>
      <c r="F169" s="15"/>
      <c r="G169" s="16"/>
      <c r="H169" s="16"/>
      <c r="I169" s="16"/>
      <c r="J169" s="15"/>
      <c r="K169" s="15"/>
      <c r="L169" s="16"/>
      <c r="M169" s="16"/>
      <c r="N169" s="17"/>
    </row>
    <row r="170" spans="1:14">
      <c r="A170" s="12">
        <v>8</v>
      </c>
      <c r="B170" s="54" t="s">
        <v>151</v>
      </c>
      <c r="C170" s="31">
        <v>60</v>
      </c>
      <c r="D170" s="32">
        <v>25</v>
      </c>
      <c r="E170" s="15"/>
      <c r="F170" s="32">
        <v>35</v>
      </c>
      <c r="G170" s="16"/>
      <c r="H170" s="16"/>
      <c r="I170" s="16"/>
      <c r="J170" s="15" t="s">
        <v>57</v>
      </c>
      <c r="K170" s="32">
        <v>4</v>
      </c>
      <c r="L170" s="16">
        <v>2.2999999999999998</v>
      </c>
      <c r="M170" s="16">
        <v>4</v>
      </c>
      <c r="N170" s="17"/>
    </row>
    <row r="171" spans="1:14">
      <c r="A171" s="12">
        <v>9</v>
      </c>
      <c r="B171" s="54" t="s">
        <v>145</v>
      </c>
      <c r="C171" s="14">
        <f t="shared" si="12"/>
        <v>45</v>
      </c>
      <c r="D171" s="15">
        <v>15</v>
      </c>
      <c r="E171" s="15"/>
      <c r="F171" s="15">
        <v>30</v>
      </c>
      <c r="G171" s="16"/>
      <c r="H171" s="16"/>
      <c r="I171" s="16"/>
      <c r="J171" s="15" t="s">
        <v>57</v>
      </c>
      <c r="K171" s="15">
        <v>3</v>
      </c>
      <c r="L171" s="16">
        <v>2</v>
      </c>
      <c r="M171" s="16">
        <v>3</v>
      </c>
      <c r="N171" s="17"/>
    </row>
    <row r="172" spans="1:14" ht="30">
      <c r="A172" s="12">
        <v>10</v>
      </c>
      <c r="B172" s="34" t="s">
        <v>153</v>
      </c>
      <c r="C172" s="14">
        <v>60</v>
      </c>
      <c r="D172" s="15">
        <v>30</v>
      </c>
      <c r="E172" s="15"/>
      <c r="F172" s="15">
        <v>30</v>
      </c>
      <c r="G172" s="16"/>
      <c r="H172" s="16"/>
      <c r="I172" s="16"/>
      <c r="J172" s="15" t="s">
        <v>57</v>
      </c>
      <c r="K172" s="15">
        <v>4</v>
      </c>
      <c r="L172" s="16">
        <v>2</v>
      </c>
      <c r="M172" s="16">
        <v>4</v>
      </c>
      <c r="N172" s="17"/>
    </row>
    <row r="173" spans="1:14">
      <c r="A173" s="12"/>
      <c r="B173" s="36" t="s">
        <v>97</v>
      </c>
      <c r="C173" s="25">
        <f>SUM(C158:C168)</f>
        <v>405</v>
      </c>
      <c r="D173" s="26">
        <f>SUM(D158:D168)</f>
        <v>165</v>
      </c>
      <c r="E173" s="26">
        <f>SUM(E158:E167)</f>
        <v>55</v>
      </c>
      <c r="F173" s="26">
        <f>SUM(F158:F168)</f>
        <v>185</v>
      </c>
      <c r="G173" s="26">
        <f>SUM(G158:G167)</f>
        <v>0</v>
      </c>
      <c r="H173" s="26">
        <f>SUM(H158:H167)</f>
        <v>0</v>
      </c>
      <c r="I173" s="26">
        <f>SUM(I158:I167)</f>
        <v>0</v>
      </c>
      <c r="J173" s="26"/>
      <c r="K173" s="26">
        <f>SUM(K158:K168)</f>
        <v>30</v>
      </c>
      <c r="L173" s="26">
        <f>SUM(L158:L168)</f>
        <v>18.7</v>
      </c>
      <c r="M173" s="26">
        <f>SUM(M158:M168)</f>
        <v>19</v>
      </c>
      <c r="N173" s="72">
        <f>SUM(N158:N167)</f>
        <v>0</v>
      </c>
    </row>
    <row r="174" spans="1:14" ht="15.75">
      <c r="A174" s="112" t="s">
        <v>96</v>
      </c>
      <c r="B174" s="113"/>
      <c r="C174" s="113"/>
      <c r="D174" s="113"/>
      <c r="E174" s="113"/>
      <c r="F174" s="113"/>
      <c r="G174" s="113"/>
      <c r="H174" s="113"/>
      <c r="I174" s="113"/>
      <c r="J174" s="113"/>
      <c r="K174" s="114"/>
      <c r="L174" s="17"/>
      <c r="M174" s="17"/>
      <c r="N174" s="17"/>
    </row>
    <row r="175" spans="1:14">
      <c r="A175" s="104" t="s">
        <v>23</v>
      </c>
      <c r="B175" s="104" t="s">
        <v>35</v>
      </c>
      <c r="C175" s="106" t="s">
        <v>26</v>
      </c>
      <c r="D175" s="107"/>
      <c r="E175" s="107"/>
      <c r="F175" s="107"/>
      <c r="G175" s="107"/>
      <c r="H175" s="107"/>
      <c r="I175" s="108"/>
      <c r="J175" s="108" t="s">
        <v>36</v>
      </c>
      <c r="K175" s="110" t="s">
        <v>25</v>
      </c>
      <c r="L175" s="101" t="s">
        <v>42</v>
      </c>
      <c r="M175" s="102"/>
      <c r="N175" s="103"/>
    </row>
    <row r="176" spans="1:14" ht="45" customHeight="1">
      <c r="A176" s="105"/>
      <c r="B176" s="105"/>
      <c r="C176" s="7" t="s">
        <v>1</v>
      </c>
      <c r="D176" s="8" t="s">
        <v>2</v>
      </c>
      <c r="E176" s="8" t="s">
        <v>21</v>
      </c>
      <c r="F176" s="8" t="s">
        <v>22</v>
      </c>
      <c r="G176" s="8" t="s">
        <v>30</v>
      </c>
      <c r="H176" s="8" t="s">
        <v>24</v>
      </c>
      <c r="I176" s="9" t="s">
        <v>33</v>
      </c>
      <c r="J176" s="109"/>
      <c r="K176" s="111"/>
      <c r="L176" s="9" t="s">
        <v>49</v>
      </c>
      <c r="M176" s="9" t="s">
        <v>43</v>
      </c>
      <c r="N176" s="9" t="s">
        <v>44</v>
      </c>
    </row>
    <row r="177" spans="1:16" ht="18.75">
      <c r="A177" s="12"/>
      <c r="B177" s="78" t="s">
        <v>61</v>
      </c>
      <c r="C177" s="14"/>
      <c r="D177" s="15"/>
      <c r="E177" s="15"/>
      <c r="F177" s="15"/>
      <c r="G177" s="16"/>
      <c r="H177" s="16"/>
      <c r="I177" s="16"/>
      <c r="J177" s="15"/>
      <c r="K177" s="15"/>
      <c r="L177" s="17"/>
      <c r="M177" s="16"/>
      <c r="N177" s="17"/>
    </row>
    <row r="178" spans="1:16">
      <c r="A178" s="12">
        <v>1</v>
      </c>
      <c r="B178" s="34" t="s">
        <v>113</v>
      </c>
      <c r="C178" s="14">
        <v>600</v>
      </c>
      <c r="D178" s="49"/>
      <c r="E178" s="15"/>
      <c r="F178" s="49"/>
      <c r="G178" s="16"/>
      <c r="H178" s="16"/>
      <c r="I178" s="16">
        <v>600</v>
      </c>
      <c r="J178" s="15" t="s">
        <v>53</v>
      </c>
      <c r="K178" s="15">
        <v>24</v>
      </c>
      <c r="L178" s="17">
        <v>24</v>
      </c>
      <c r="M178" s="17"/>
      <c r="N178" s="87">
        <v>24</v>
      </c>
    </row>
    <row r="179" spans="1:16" ht="30">
      <c r="A179" s="12">
        <v>2</v>
      </c>
      <c r="B179" s="88" t="s">
        <v>154</v>
      </c>
      <c r="C179" s="94">
        <f t="shared" ref="C179" si="13">SUM(D179:I179)</f>
        <v>30</v>
      </c>
      <c r="D179" s="95"/>
      <c r="E179" s="96"/>
      <c r="F179" s="95">
        <v>30</v>
      </c>
      <c r="G179" s="96"/>
      <c r="H179" s="96"/>
      <c r="I179" s="96"/>
      <c r="J179" s="95" t="s">
        <v>57</v>
      </c>
      <c r="K179" s="95">
        <v>6</v>
      </c>
      <c r="L179" s="97">
        <v>6</v>
      </c>
      <c r="M179" s="97">
        <v>6</v>
      </c>
      <c r="N179" s="97"/>
      <c r="O179" s="98"/>
      <c r="P179" s="98"/>
    </row>
    <row r="180" spans="1:16">
      <c r="A180" s="12"/>
      <c r="B180" s="36" t="s">
        <v>126</v>
      </c>
      <c r="C180" s="25">
        <v>630</v>
      </c>
      <c r="D180" s="25">
        <f t="shared" ref="D180:I180" si="14">SUM(D177:D179)</f>
        <v>0</v>
      </c>
      <c r="E180" s="25">
        <f t="shared" si="14"/>
        <v>0</v>
      </c>
      <c r="F180" s="25">
        <f t="shared" si="14"/>
        <v>30</v>
      </c>
      <c r="G180" s="25">
        <f t="shared" si="14"/>
        <v>0</v>
      </c>
      <c r="H180" s="25">
        <f t="shared" si="14"/>
        <v>0</v>
      </c>
      <c r="I180" s="25">
        <f t="shared" si="14"/>
        <v>600</v>
      </c>
      <c r="J180" s="26"/>
      <c r="K180" s="26">
        <f>SUM(K177:K179)</f>
        <v>30</v>
      </c>
      <c r="L180" s="26">
        <f>SUM(L177:L179)</f>
        <v>30</v>
      </c>
      <c r="M180" s="26">
        <f>SUM(M177:M179)</f>
        <v>6</v>
      </c>
      <c r="N180" s="26">
        <f>SUM(N178)</f>
        <v>24</v>
      </c>
    </row>
    <row r="181" spans="1:16">
      <c r="B181" s="58"/>
      <c r="C181" s="59"/>
      <c r="D181" s="59"/>
      <c r="E181" s="59"/>
      <c r="F181" s="59"/>
      <c r="G181" s="59"/>
      <c r="H181" s="59"/>
      <c r="I181" s="59"/>
      <c r="J181" s="59"/>
      <c r="K181" s="59"/>
    </row>
    <row r="182" spans="1:16">
      <c r="B182" s="36"/>
      <c r="C182" s="60"/>
      <c r="D182" s="60"/>
      <c r="E182" s="60"/>
      <c r="F182" s="60"/>
      <c r="G182" s="60"/>
      <c r="H182" s="60"/>
      <c r="I182" s="60"/>
      <c r="J182" s="60"/>
      <c r="K182" s="60"/>
      <c r="L182" s="17"/>
      <c r="M182" s="17"/>
      <c r="N182" s="17"/>
    </row>
    <row r="183" spans="1:16">
      <c r="B183" s="36"/>
      <c r="C183" s="48"/>
      <c r="D183" s="48"/>
      <c r="E183" s="48"/>
      <c r="F183" s="48"/>
      <c r="G183" s="48"/>
      <c r="H183" s="48"/>
      <c r="I183" s="48"/>
      <c r="J183" s="48"/>
      <c r="K183" s="48" t="s">
        <v>32</v>
      </c>
      <c r="L183" s="99">
        <f>SUM(L19+L37+L55+L71+L92+L114+L135+L154+L173+L180)</f>
        <v>198.5</v>
      </c>
      <c r="M183" s="99">
        <f>SUM(M19+M37+M55+M71+M92+M114+M135+M154+M173+M180)</f>
        <v>100</v>
      </c>
      <c r="N183" s="99">
        <f>SUM(N114+N135+N154+N180)</f>
        <v>39</v>
      </c>
    </row>
    <row r="184" spans="1:16" ht="15.75" thickBot="1">
      <c r="B184" s="61"/>
      <c r="C184" s="134" t="s">
        <v>27</v>
      </c>
      <c r="D184" s="135"/>
      <c r="E184" s="135"/>
      <c r="F184" s="135"/>
      <c r="G184" s="135"/>
      <c r="H184" s="135"/>
      <c r="I184" s="135"/>
      <c r="J184" s="135"/>
      <c r="K184" s="135"/>
      <c r="L184" s="100"/>
      <c r="M184" s="100"/>
      <c r="N184" s="100"/>
    </row>
    <row r="185" spans="1:16" ht="30.75" thickBot="1">
      <c r="B185" s="57" t="s">
        <v>15</v>
      </c>
      <c r="C185" s="62" t="s">
        <v>16</v>
      </c>
      <c r="D185" s="62" t="s">
        <v>2</v>
      </c>
      <c r="E185" s="62" t="s">
        <v>21</v>
      </c>
      <c r="F185" s="62" t="s">
        <v>22</v>
      </c>
      <c r="G185" s="62" t="s">
        <v>30</v>
      </c>
      <c r="H185" s="62" t="s">
        <v>24</v>
      </c>
      <c r="I185" s="62" t="s">
        <v>33</v>
      </c>
      <c r="J185" s="62" t="s">
        <v>1</v>
      </c>
      <c r="K185" s="62" t="s">
        <v>0</v>
      </c>
      <c r="L185" s="100"/>
      <c r="M185" s="100"/>
      <c r="N185" s="100"/>
    </row>
    <row r="186" spans="1:16" ht="15.75" thickBot="1">
      <c r="B186" s="41" t="s">
        <v>28</v>
      </c>
      <c r="C186" s="63" t="s">
        <v>17</v>
      </c>
      <c r="D186" s="64">
        <f t="shared" ref="D186:I186" si="15">SUM(D19)</f>
        <v>190</v>
      </c>
      <c r="E186" s="64">
        <f t="shared" si="15"/>
        <v>15</v>
      </c>
      <c r="F186" s="64">
        <f t="shared" si="15"/>
        <v>225</v>
      </c>
      <c r="G186" s="64">
        <f t="shared" si="15"/>
        <v>0</v>
      </c>
      <c r="H186" s="64">
        <f t="shared" si="15"/>
        <v>15</v>
      </c>
      <c r="I186" s="64">
        <f t="shared" si="15"/>
        <v>0</v>
      </c>
      <c r="J186" s="65">
        <f>SUM(D186:I186)</f>
        <v>445</v>
      </c>
      <c r="K186" s="64">
        <f>SUM(K19)</f>
        <v>30</v>
      </c>
      <c r="L186" s="3"/>
      <c r="M186" s="3"/>
    </row>
    <row r="187" spans="1:16" ht="15.75" thickBot="1">
      <c r="B187" s="41" t="s">
        <v>29</v>
      </c>
      <c r="C187" s="63" t="s">
        <v>18</v>
      </c>
      <c r="D187" s="64">
        <f t="shared" ref="D187:I187" si="16">SUM(D37)</f>
        <v>175</v>
      </c>
      <c r="E187" s="64">
        <f t="shared" si="16"/>
        <v>0</v>
      </c>
      <c r="F187" s="64">
        <f t="shared" si="16"/>
        <v>295</v>
      </c>
      <c r="G187" s="64">
        <f t="shared" si="16"/>
        <v>0</v>
      </c>
      <c r="H187" s="64">
        <f t="shared" si="16"/>
        <v>0</v>
      </c>
      <c r="I187" s="64">
        <f t="shared" si="16"/>
        <v>0</v>
      </c>
      <c r="J187" s="65">
        <f t="shared" ref="J187:J191" si="17">SUM(D187:I187)</f>
        <v>470</v>
      </c>
      <c r="K187" s="64">
        <f>SUM(K37)</f>
        <v>30</v>
      </c>
      <c r="L187" s="3"/>
      <c r="M187" s="3"/>
    </row>
    <row r="188" spans="1:16" ht="15.75" thickBot="1">
      <c r="B188" s="54" t="s">
        <v>34</v>
      </c>
      <c r="C188" s="63" t="s">
        <v>38</v>
      </c>
      <c r="D188" s="66">
        <f t="shared" ref="D188:I188" si="18">SUM(D55)</f>
        <v>160</v>
      </c>
      <c r="E188" s="66">
        <f t="shared" si="18"/>
        <v>70</v>
      </c>
      <c r="F188" s="66">
        <f t="shared" si="18"/>
        <v>250</v>
      </c>
      <c r="G188" s="66">
        <f t="shared" si="18"/>
        <v>0</v>
      </c>
      <c r="H188" s="66">
        <f t="shared" si="18"/>
        <v>0</v>
      </c>
      <c r="I188" s="66">
        <f t="shared" si="18"/>
        <v>0</v>
      </c>
      <c r="J188" s="65">
        <f t="shared" si="17"/>
        <v>480</v>
      </c>
      <c r="K188" s="66">
        <f>+SUM(K55)</f>
        <v>30</v>
      </c>
      <c r="L188" s="3"/>
      <c r="M188" s="3"/>
    </row>
    <row r="189" spans="1:16" ht="15.75" thickBot="1">
      <c r="B189" s="41" t="s">
        <v>31</v>
      </c>
      <c r="C189" s="63" t="s">
        <v>39</v>
      </c>
      <c r="D189" s="66">
        <f t="shared" ref="D189:I189" si="19">SUM(D71)</f>
        <v>165</v>
      </c>
      <c r="E189" s="66">
        <f t="shared" si="19"/>
        <v>70</v>
      </c>
      <c r="F189" s="66">
        <f t="shared" si="19"/>
        <v>185</v>
      </c>
      <c r="G189" s="66">
        <f t="shared" si="19"/>
        <v>0</v>
      </c>
      <c r="H189" s="66">
        <f t="shared" si="19"/>
        <v>0</v>
      </c>
      <c r="I189" s="66">
        <f t="shared" si="19"/>
        <v>0</v>
      </c>
      <c r="J189" s="65">
        <f t="shared" si="17"/>
        <v>420</v>
      </c>
      <c r="K189" s="66">
        <f>SUM(K71)</f>
        <v>30</v>
      </c>
      <c r="L189" s="3"/>
      <c r="M189" s="3"/>
    </row>
    <row r="190" spans="1:16" ht="15.75" thickBot="1">
      <c r="B190" s="41" t="s">
        <v>45</v>
      </c>
      <c r="C190" s="63" t="s">
        <v>40</v>
      </c>
      <c r="D190" s="64">
        <f t="shared" ref="D190:I190" si="20">SUM(D92)</f>
        <v>160</v>
      </c>
      <c r="E190" s="64">
        <f t="shared" si="20"/>
        <v>120</v>
      </c>
      <c r="F190" s="64">
        <f t="shared" si="20"/>
        <v>140</v>
      </c>
      <c r="G190" s="64">
        <f t="shared" si="20"/>
        <v>0</v>
      </c>
      <c r="H190" s="64">
        <f t="shared" si="20"/>
        <v>0</v>
      </c>
      <c r="I190" s="64">
        <f t="shared" si="20"/>
        <v>0</v>
      </c>
      <c r="J190" s="65">
        <f t="shared" si="17"/>
        <v>420</v>
      </c>
      <c r="K190" s="64">
        <f>SUM(K92)</f>
        <v>30</v>
      </c>
      <c r="L190" s="3"/>
      <c r="M190" s="3"/>
    </row>
    <row r="191" spans="1:16" ht="15.75" thickBot="1">
      <c r="B191" s="41" t="s">
        <v>46</v>
      </c>
      <c r="C191" s="63" t="s">
        <v>41</v>
      </c>
      <c r="D191" s="64">
        <f t="shared" ref="D191:I191" si="21">SUM(D114)</f>
        <v>135</v>
      </c>
      <c r="E191" s="64">
        <f t="shared" si="21"/>
        <v>90</v>
      </c>
      <c r="F191" s="64">
        <f t="shared" si="21"/>
        <v>90</v>
      </c>
      <c r="G191" s="64">
        <f t="shared" si="21"/>
        <v>0</v>
      </c>
      <c r="H191" s="64">
        <f t="shared" si="21"/>
        <v>0</v>
      </c>
      <c r="I191" s="64">
        <f t="shared" si="21"/>
        <v>120</v>
      </c>
      <c r="J191" s="65">
        <f t="shared" si="17"/>
        <v>435</v>
      </c>
      <c r="K191" s="64">
        <f>SUM(K114)</f>
        <v>30</v>
      </c>
      <c r="L191" s="3"/>
      <c r="M191" s="3"/>
    </row>
    <row r="192" spans="1:16" ht="15.75" thickBot="1">
      <c r="B192" s="41" t="s">
        <v>47</v>
      </c>
      <c r="C192" s="63" t="s">
        <v>103</v>
      </c>
      <c r="D192" s="64">
        <f t="shared" ref="D192:I192" si="22">SUM(D135)</f>
        <v>125</v>
      </c>
      <c r="E192" s="64">
        <f t="shared" si="22"/>
        <v>60</v>
      </c>
      <c r="F192" s="64">
        <f t="shared" si="22"/>
        <v>160</v>
      </c>
      <c r="G192" s="64">
        <f t="shared" si="22"/>
        <v>0</v>
      </c>
      <c r="H192" s="64">
        <f t="shared" si="22"/>
        <v>0</v>
      </c>
      <c r="I192" s="64">
        <f t="shared" si="22"/>
        <v>120</v>
      </c>
      <c r="J192" s="65">
        <f>SUM(D192:I192)</f>
        <v>465</v>
      </c>
      <c r="K192" s="64">
        <f>SUM(K135)</f>
        <v>30</v>
      </c>
      <c r="L192" s="3"/>
      <c r="M192" s="3"/>
    </row>
    <row r="193" spans="2:13" ht="15.75" thickBot="1">
      <c r="B193" s="61" t="s">
        <v>20</v>
      </c>
      <c r="C193" s="63" t="s">
        <v>104</v>
      </c>
      <c r="D193" s="64">
        <f t="shared" ref="D193:I193" si="23">SUM(D154)</f>
        <v>105</v>
      </c>
      <c r="E193" s="64">
        <f t="shared" si="23"/>
        <v>0</v>
      </c>
      <c r="F193" s="64">
        <f t="shared" si="23"/>
        <v>180</v>
      </c>
      <c r="G193" s="64">
        <f t="shared" si="23"/>
        <v>0</v>
      </c>
      <c r="H193" s="64">
        <f t="shared" si="23"/>
        <v>0</v>
      </c>
      <c r="I193" s="64">
        <f t="shared" si="23"/>
        <v>120</v>
      </c>
      <c r="J193" s="65">
        <f t="shared" ref="J193:J195" si="24">SUM(D193:I193)</f>
        <v>405</v>
      </c>
      <c r="K193" s="64">
        <f>SUM(K154)</f>
        <v>30</v>
      </c>
      <c r="L193" s="3"/>
      <c r="M193" s="3"/>
    </row>
    <row r="194" spans="2:13" ht="15.75" thickBot="1">
      <c r="C194" s="63" t="s">
        <v>105</v>
      </c>
      <c r="D194" s="64">
        <f t="shared" ref="D194:I194" si="25">SUM(D173)</f>
        <v>165</v>
      </c>
      <c r="E194" s="64">
        <f t="shared" si="25"/>
        <v>55</v>
      </c>
      <c r="F194" s="64">
        <f t="shared" si="25"/>
        <v>185</v>
      </c>
      <c r="G194" s="64">
        <f t="shared" si="25"/>
        <v>0</v>
      </c>
      <c r="H194" s="64">
        <f t="shared" si="25"/>
        <v>0</v>
      </c>
      <c r="I194" s="64">
        <f t="shared" si="25"/>
        <v>0</v>
      </c>
      <c r="J194" s="65">
        <f t="shared" si="24"/>
        <v>405</v>
      </c>
      <c r="K194" s="64">
        <f>SUM(K173)</f>
        <v>30</v>
      </c>
      <c r="L194" s="3"/>
      <c r="M194" s="3"/>
    </row>
    <row r="195" spans="2:13" ht="15.75" thickBot="1">
      <c r="C195" s="63" t="s">
        <v>106</v>
      </c>
      <c r="D195" s="64">
        <f>SUM(D180)</f>
        <v>0</v>
      </c>
      <c r="E195" s="64">
        <f t="shared" ref="E195:I195" si="26">SUM(E180)</f>
        <v>0</v>
      </c>
      <c r="F195" s="64">
        <f t="shared" si="26"/>
        <v>30</v>
      </c>
      <c r="G195" s="64">
        <f t="shared" si="26"/>
        <v>0</v>
      </c>
      <c r="H195" s="64">
        <f t="shared" si="26"/>
        <v>0</v>
      </c>
      <c r="I195" s="64">
        <f t="shared" si="26"/>
        <v>600</v>
      </c>
      <c r="J195" s="65">
        <f t="shared" si="24"/>
        <v>630</v>
      </c>
      <c r="K195" s="64">
        <f>SUM(K180)</f>
        <v>30</v>
      </c>
      <c r="L195" s="3"/>
      <c r="M195" s="3"/>
    </row>
    <row r="196" spans="2:13" ht="15.75" thickBot="1">
      <c r="B196" s="61"/>
      <c r="C196" s="67" t="s">
        <v>1</v>
      </c>
      <c r="D196" s="68">
        <f>SUM(D186:D195)</f>
        <v>1380</v>
      </c>
      <c r="E196" s="68">
        <f t="shared" ref="E196:I196" si="27">SUM(E186:E195)</f>
        <v>480</v>
      </c>
      <c r="F196" s="68">
        <f t="shared" si="27"/>
        <v>1740</v>
      </c>
      <c r="G196" s="68">
        <f t="shared" si="27"/>
        <v>0</v>
      </c>
      <c r="H196" s="68">
        <f t="shared" si="27"/>
        <v>15</v>
      </c>
      <c r="I196" s="68">
        <f t="shared" si="27"/>
        <v>960</v>
      </c>
      <c r="J196" s="68">
        <f>SUM(J186:J195)</f>
        <v>4575</v>
      </c>
      <c r="K196" s="68">
        <f>SUM(K186:K195)</f>
        <v>300</v>
      </c>
      <c r="L196" s="3"/>
      <c r="M196" s="69"/>
    </row>
    <row r="197" spans="2:13" ht="15.75" thickBot="1">
      <c r="B197" s="61"/>
      <c r="C197" s="133" t="s">
        <v>19</v>
      </c>
      <c r="D197" s="133"/>
      <c r="E197" s="133"/>
      <c r="F197" s="133"/>
      <c r="G197" s="133"/>
      <c r="H197" s="133"/>
      <c r="I197" s="133"/>
      <c r="J197" s="70">
        <v>960</v>
      </c>
      <c r="K197" s="63">
        <v>39</v>
      </c>
      <c r="L197" s="3"/>
      <c r="M197" s="3"/>
    </row>
    <row r="198" spans="2:13">
      <c r="B198" s="71"/>
    </row>
    <row r="199" spans="2:13">
      <c r="B199" s="58"/>
    </row>
    <row r="200" spans="2:13">
      <c r="B200" s="58"/>
    </row>
    <row r="201" spans="2:13">
      <c r="B201" s="58"/>
    </row>
    <row r="202" spans="2:13">
      <c r="B202" s="58"/>
    </row>
    <row r="203" spans="2:13">
      <c r="B203" s="58"/>
    </row>
    <row r="204" spans="2:13">
      <c r="B204" s="58"/>
    </row>
    <row r="205" spans="2:13">
      <c r="B205" s="58"/>
    </row>
    <row r="206" spans="2:13">
      <c r="B206" s="58"/>
    </row>
    <row r="207" spans="2:13">
      <c r="B207" s="58"/>
    </row>
    <row r="208" spans="2:13">
      <c r="B208" s="58"/>
    </row>
    <row r="209" spans="2:2">
      <c r="B209" s="58"/>
    </row>
    <row r="210" spans="2:2">
      <c r="B210" s="58"/>
    </row>
    <row r="211" spans="2:2">
      <c r="B211" s="58"/>
    </row>
    <row r="212" spans="2:2">
      <c r="B212" s="58"/>
    </row>
    <row r="213" spans="2:2">
      <c r="B213" s="58"/>
    </row>
    <row r="214" spans="2:2">
      <c r="B214" s="58"/>
    </row>
    <row r="215" spans="2:2">
      <c r="B215" s="58"/>
    </row>
    <row r="216" spans="2:2">
      <c r="B216" s="58"/>
    </row>
    <row r="217" spans="2:2">
      <c r="B217" s="58"/>
    </row>
    <row r="218" spans="2:2">
      <c r="B218" s="58"/>
    </row>
    <row r="219" spans="2:2">
      <c r="B219" s="58"/>
    </row>
    <row r="220" spans="2:2">
      <c r="B220" s="58"/>
    </row>
    <row r="221" spans="2:2">
      <c r="B221" s="58"/>
    </row>
    <row r="222" spans="2:2">
      <c r="B222" s="58"/>
    </row>
    <row r="223" spans="2:2">
      <c r="B223" s="58"/>
    </row>
    <row r="224" spans="2:2">
      <c r="B224" s="58"/>
    </row>
    <row r="225" spans="2:2">
      <c r="B225" s="58"/>
    </row>
    <row r="226" spans="2:2">
      <c r="B226" s="58"/>
    </row>
    <row r="227" spans="2:2">
      <c r="B227" s="58"/>
    </row>
    <row r="228" spans="2:2">
      <c r="B228" s="58"/>
    </row>
    <row r="229" spans="2:2">
      <c r="B229" s="58"/>
    </row>
    <row r="230" spans="2:2">
      <c r="B230" s="58"/>
    </row>
    <row r="231" spans="2:2">
      <c r="B231" s="58"/>
    </row>
    <row r="232" spans="2:2">
      <c r="B232" s="58"/>
    </row>
    <row r="233" spans="2:2">
      <c r="B233" s="58"/>
    </row>
    <row r="234" spans="2:2">
      <c r="B234" s="58"/>
    </row>
    <row r="235" spans="2:2">
      <c r="B235" s="58"/>
    </row>
    <row r="236" spans="2:2">
      <c r="B236" s="58"/>
    </row>
    <row r="237" spans="2:2">
      <c r="B237" s="58"/>
    </row>
    <row r="238" spans="2:2">
      <c r="B238" s="58"/>
    </row>
    <row r="239" spans="2:2">
      <c r="B239" s="58"/>
    </row>
    <row r="240" spans="2:2">
      <c r="B240" s="58"/>
    </row>
    <row r="241" spans="2:2">
      <c r="B241" s="58"/>
    </row>
    <row r="242" spans="2:2">
      <c r="B242" s="58"/>
    </row>
    <row r="243" spans="2:2">
      <c r="B243" s="58"/>
    </row>
    <row r="244" spans="2:2">
      <c r="B244" s="58"/>
    </row>
    <row r="245" spans="2:2">
      <c r="B245" s="58"/>
    </row>
    <row r="246" spans="2:2">
      <c r="B246" s="58"/>
    </row>
    <row r="247" spans="2:2">
      <c r="B247" s="58"/>
    </row>
    <row r="248" spans="2:2">
      <c r="B248" s="58"/>
    </row>
    <row r="249" spans="2:2">
      <c r="B249" s="58"/>
    </row>
    <row r="250" spans="2:2">
      <c r="B250" s="58"/>
    </row>
    <row r="251" spans="2:2">
      <c r="B251" s="58"/>
    </row>
    <row r="252" spans="2:2">
      <c r="B252" s="58"/>
    </row>
    <row r="253" spans="2:2">
      <c r="B253" s="58"/>
    </row>
    <row r="254" spans="2:2">
      <c r="B254" s="58"/>
    </row>
    <row r="255" spans="2:2">
      <c r="B255" s="58"/>
    </row>
    <row r="256" spans="2:2">
      <c r="B256" s="58"/>
    </row>
    <row r="257" spans="2:2">
      <c r="B257" s="58"/>
    </row>
    <row r="258" spans="2:2">
      <c r="B258" s="58"/>
    </row>
    <row r="259" spans="2:2">
      <c r="B259" s="58"/>
    </row>
    <row r="260" spans="2:2">
      <c r="B260" s="58"/>
    </row>
    <row r="261" spans="2:2">
      <c r="B261" s="58"/>
    </row>
    <row r="262" spans="2:2">
      <c r="B262" s="58"/>
    </row>
    <row r="263" spans="2:2">
      <c r="B263" s="58"/>
    </row>
    <row r="264" spans="2:2">
      <c r="B264" s="58"/>
    </row>
    <row r="265" spans="2:2">
      <c r="B265" s="58"/>
    </row>
    <row r="266" spans="2:2">
      <c r="B266" s="58"/>
    </row>
    <row r="267" spans="2:2">
      <c r="B267" s="58"/>
    </row>
    <row r="268" spans="2:2">
      <c r="B268" s="58"/>
    </row>
    <row r="269" spans="2:2">
      <c r="B269" s="58"/>
    </row>
    <row r="270" spans="2:2">
      <c r="B270" s="58"/>
    </row>
    <row r="271" spans="2:2">
      <c r="B271" s="58"/>
    </row>
    <row r="272" spans="2:2">
      <c r="B272" s="58"/>
    </row>
    <row r="273" spans="2:2">
      <c r="B273" s="58"/>
    </row>
    <row r="274" spans="2:2">
      <c r="B274" s="58"/>
    </row>
    <row r="275" spans="2:2">
      <c r="B275" s="58"/>
    </row>
    <row r="276" spans="2:2">
      <c r="B276" s="58"/>
    </row>
    <row r="277" spans="2:2">
      <c r="B277" s="58"/>
    </row>
    <row r="278" spans="2:2">
      <c r="B278" s="58"/>
    </row>
    <row r="279" spans="2:2">
      <c r="B279" s="58"/>
    </row>
    <row r="280" spans="2:2">
      <c r="B280" s="58"/>
    </row>
    <row r="281" spans="2:2">
      <c r="B281" s="58"/>
    </row>
    <row r="282" spans="2:2">
      <c r="B282" s="58"/>
    </row>
    <row r="283" spans="2:2">
      <c r="B283" s="58"/>
    </row>
    <row r="284" spans="2:2">
      <c r="B284" s="58"/>
    </row>
    <row r="285" spans="2:2">
      <c r="B285" s="58"/>
    </row>
    <row r="286" spans="2:2">
      <c r="B286" s="58"/>
    </row>
    <row r="287" spans="2:2">
      <c r="B287" s="58"/>
    </row>
    <row r="288" spans="2:2">
      <c r="B288" s="58"/>
    </row>
    <row r="289" spans="2:2">
      <c r="B289" s="58"/>
    </row>
    <row r="290" spans="2:2">
      <c r="B290" s="58"/>
    </row>
    <row r="291" spans="2:2">
      <c r="B291" s="58"/>
    </row>
    <row r="292" spans="2:2">
      <c r="B292" s="58"/>
    </row>
    <row r="293" spans="2:2">
      <c r="B293" s="58"/>
    </row>
    <row r="294" spans="2:2">
      <c r="B294" s="58"/>
    </row>
    <row r="295" spans="2:2">
      <c r="B295" s="58"/>
    </row>
    <row r="296" spans="2:2">
      <c r="B296" s="58"/>
    </row>
    <row r="297" spans="2:2">
      <c r="B297" s="58"/>
    </row>
    <row r="298" spans="2:2">
      <c r="B298" s="58"/>
    </row>
    <row r="299" spans="2:2">
      <c r="B299" s="58"/>
    </row>
    <row r="300" spans="2:2">
      <c r="B300" s="58"/>
    </row>
    <row r="301" spans="2:2">
      <c r="B301" s="58"/>
    </row>
    <row r="302" spans="2:2">
      <c r="B302" s="58"/>
    </row>
    <row r="303" spans="2:2">
      <c r="B303" s="58"/>
    </row>
    <row r="304" spans="2:2">
      <c r="B304" s="58"/>
    </row>
    <row r="305" spans="2:2">
      <c r="B305" s="58"/>
    </row>
    <row r="306" spans="2:2">
      <c r="B306" s="58"/>
    </row>
    <row r="307" spans="2:2">
      <c r="B307" s="58"/>
    </row>
    <row r="308" spans="2:2">
      <c r="B308" s="58"/>
    </row>
    <row r="309" spans="2:2">
      <c r="B309" s="58"/>
    </row>
    <row r="310" spans="2:2">
      <c r="B310" s="58"/>
    </row>
    <row r="311" spans="2:2">
      <c r="B311" s="58"/>
    </row>
    <row r="312" spans="2:2">
      <c r="B312" s="58"/>
    </row>
    <row r="313" spans="2:2">
      <c r="B313" s="58"/>
    </row>
    <row r="314" spans="2:2">
      <c r="B314" s="58"/>
    </row>
    <row r="315" spans="2:2">
      <c r="B315" s="58"/>
    </row>
    <row r="316" spans="2:2">
      <c r="B316" s="58"/>
    </row>
    <row r="317" spans="2:2">
      <c r="B317" s="58"/>
    </row>
    <row r="318" spans="2:2">
      <c r="B318" s="58"/>
    </row>
    <row r="319" spans="2:2">
      <c r="B319" s="58"/>
    </row>
    <row r="320" spans="2:2">
      <c r="B320" s="58"/>
    </row>
  </sheetData>
  <mergeCells count="74">
    <mergeCell ref="C21:I21"/>
    <mergeCell ref="J21:J22"/>
    <mergeCell ref="K21:K22"/>
    <mergeCell ref="A38:K38"/>
    <mergeCell ref="L58:N58"/>
    <mergeCell ref="A57:K57"/>
    <mergeCell ref="A39:A40"/>
    <mergeCell ref="B39:B40"/>
    <mergeCell ref="C39:I39"/>
    <mergeCell ref="A58:A59"/>
    <mergeCell ref="B58:B59"/>
    <mergeCell ref="C58:I58"/>
    <mergeCell ref="J58:J59"/>
    <mergeCell ref="K58:K59"/>
    <mergeCell ref="C197:I197"/>
    <mergeCell ref="C184:K184"/>
    <mergeCell ref="A94:K94"/>
    <mergeCell ref="A95:A96"/>
    <mergeCell ref="B95:B96"/>
    <mergeCell ref="C95:I95"/>
    <mergeCell ref="A115:K115"/>
    <mergeCell ref="A174:K174"/>
    <mergeCell ref="B116:B117"/>
    <mergeCell ref="C116:I116"/>
    <mergeCell ref="J116:J117"/>
    <mergeCell ref="K116:K117"/>
    <mergeCell ref="A137:A138"/>
    <mergeCell ref="B137:B138"/>
    <mergeCell ref="C137:I137"/>
    <mergeCell ref="J137:J138"/>
    <mergeCell ref="L4:N4"/>
    <mergeCell ref="L21:N21"/>
    <mergeCell ref="L39:N39"/>
    <mergeCell ref="A1:K1"/>
    <mergeCell ref="A2:K2"/>
    <mergeCell ref="A4:A5"/>
    <mergeCell ref="B4:B5"/>
    <mergeCell ref="C4:I4"/>
    <mergeCell ref="J4:J5"/>
    <mergeCell ref="K4:K5"/>
    <mergeCell ref="A3:K3"/>
    <mergeCell ref="A20:K20"/>
    <mergeCell ref="J39:J40"/>
    <mergeCell ref="K39:K40"/>
    <mergeCell ref="A21:A22"/>
    <mergeCell ref="B21:B22"/>
    <mergeCell ref="A73:K73"/>
    <mergeCell ref="A74:A75"/>
    <mergeCell ref="K137:K138"/>
    <mergeCell ref="L137:N137"/>
    <mergeCell ref="A116:A117"/>
    <mergeCell ref="L116:N116"/>
    <mergeCell ref="A136:K136"/>
    <mergeCell ref="B74:B75"/>
    <mergeCell ref="C74:I74"/>
    <mergeCell ref="J74:J75"/>
    <mergeCell ref="K95:K96"/>
    <mergeCell ref="J95:J96"/>
    <mergeCell ref="L95:N95"/>
    <mergeCell ref="L74:N74"/>
    <mergeCell ref="K74:K75"/>
    <mergeCell ref="A155:K155"/>
    <mergeCell ref="A156:A157"/>
    <mergeCell ref="B156:B157"/>
    <mergeCell ref="C156:I156"/>
    <mergeCell ref="J156:J157"/>
    <mergeCell ref="K156:K157"/>
    <mergeCell ref="L156:N156"/>
    <mergeCell ref="L175:N175"/>
    <mergeCell ref="A175:A176"/>
    <mergeCell ref="B175:B176"/>
    <mergeCell ref="C175:I175"/>
    <mergeCell ref="J175:J176"/>
    <mergeCell ref="K175:K176"/>
  </mergeCells>
  <pageMargins left="0.19685039370078741" right="0.19685039370078741" top="0.59055118110236227" bottom="0.59055118110236227" header="0.78740157480314965" footer="0.19685039370078741"/>
  <pageSetup scale="7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podział na semestry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ppuz</cp:lastModifiedBy>
  <cp:revision>1</cp:revision>
  <cp:lastPrinted>2023-02-12T18:04:08Z</cp:lastPrinted>
  <dcterms:created xsi:type="dcterms:W3CDTF">2017-02-16T07:52:52Z</dcterms:created>
  <dcterms:modified xsi:type="dcterms:W3CDTF">2023-03-24T09:01:50Z</dcterms:modified>
</cp:coreProperties>
</file>