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135"/>
  </bookViews>
  <sheets>
    <sheet name="Arkusz1" sheetId="1" r:id="rId1"/>
  </sheets>
  <definedNames>
    <definedName name="_xlnm.Print_Area" localSheetId="0">Arkusz1!$A$1:$K$149</definedName>
  </definedNames>
  <calcPr calcId="162913"/>
</workbook>
</file>

<file path=xl/calcChain.xml><?xml version="1.0" encoding="utf-8"?>
<calcChain xmlns="http://schemas.openxmlformats.org/spreadsheetml/2006/main">
  <c r="D73" i="1" l="1"/>
  <c r="D93" i="1"/>
  <c r="D40" i="1"/>
  <c r="D41" i="1"/>
  <c r="D29" i="1"/>
  <c r="D47" i="1"/>
  <c r="D46" i="1"/>
  <c r="D45" i="1"/>
  <c r="D18" i="1"/>
  <c r="D17" i="1"/>
  <c r="D6" i="1"/>
  <c r="D69" i="1"/>
  <c r="D74" i="1" s="1"/>
  <c r="D14" i="1"/>
  <c r="D92" i="1"/>
  <c r="D109" i="1"/>
  <c r="D110" i="1"/>
  <c r="D113" i="1"/>
  <c r="E114" i="1"/>
  <c r="D146" i="1" s="1"/>
  <c r="F114" i="1"/>
  <c r="G114" i="1"/>
  <c r="H114" i="1"/>
  <c r="I114" i="1"/>
  <c r="J114" i="1"/>
  <c r="D101" i="1"/>
  <c r="D102" i="1"/>
  <c r="D103" i="1"/>
  <c r="D105" i="1"/>
  <c r="E106" i="1"/>
  <c r="F106" i="1"/>
  <c r="G106" i="1"/>
  <c r="F135" i="1" s="1"/>
  <c r="H106" i="1"/>
  <c r="G135" i="1" s="1"/>
  <c r="I106" i="1"/>
  <c r="J106" i="1"/>
  <c r="D94" i="1"/>
  <c r="D95" i="1"/>
  <c r="D98" i="1" s="1"/>
  <c r="D96" i="1"/>
  <c r="D97" i="1"/>
  <c r="E98" i="1"/>
  <c r="F98" i="1"/>
  <c r="G98" i="1"/>
  <c r="H98" i="1"/>
  <c r="I98" i="1"/>
  <c r="H146" i="1" s="1"/>
  <c r="J98" i="1"/>
  <c r="D84" i="1"/>
  <c r="D86" i="1"/>
  <c r="D87" i="1"/>
  <c r="E88" i="1"/>
  <c r="F88" i="1"/>
  <c r="G88" i="1"/>
  <c r="F145" i="1" s="1"/>
  <c r="H88" i="1"/>
  <c r="I88" i="1"/>
  <c r="J88" i="1"/>
  <c r="D77" i="1"/>
  <c r="D78" i="1"/>
  <c r="D79" i="1"/>
  <c r="D80" i="1"/>
  <c r="E81" i="1"/>
  <c r="F81" i="1"/>
  <c r="G81" i="1"/>
  <c r="H81" i="1"/>
  <c r="I81" i="1"/>
  <c r="H134" i="1" s="1"/>
  <c r="J81" i="1"/>
  <c r="D70" i="1"/>
  <c r="D71" i="1"/>
  <c r="D72" i="1"/>
  <c r="E74" i="1"/>
  <c r="D145" i="1" s="1"/>
  <c r="F74" i="1"/>
  <c r="E134" i="1" s="1"/>
  <c r="G74" i="1"/>
  <c r="H74" i="1"/>
  <c r="G145" i="1" s="1"/>
  <c r="I74" i="1"/>
  <c r="J74" i="1"/>
  <c r="I145" i="1" s="1"/>
  <c r="E65" i="1"/>
  <c r="D144" i="1" s="1"/>
  <c r="F65" i="1"/>
  <c r="E144" i="1" s="1"/>
  <c r="G65" i="1"/>
  <c r="H65" i="1"/>
  <c r="I65" i="1"/>
  <c r="J65" i="1"/>
  <c r="D60" i="1"/>
  <c r="D61" i="1"/>
  <c r="D62" i="1"/>
  <c r="D63" i="1"/>
  <c r="D64" i="1"/>
  <c r="F57" i="1"/>
  <c r="D51" i="1"/>
  <c r="D52" i="1"/>
  <c r="D53" i="1"/>
  <c r="D54" i="1"/>
  <c r="D55" i="1"/>
  <c r="D56" i="1"/>
  <c r="E57" i="1"/>
  <c r="D133" i="1" s="1"/>
  <c r="G57" i="1"/>
  <c r="F133" i="1" s="1"/>
  <c r="H57" i="1"/>
  <c r="I57" i="1"/>
  <c r="J57" i="1"/>
  <c r="D42" i="1"/>
  <c r="D43" i="1"/>
  <c r="D44" i="1"/>
  <c r="D48" i="1" s="1"/>
  <c r="E48" i="1"/>
  <c r="F48" i="1"/>
  <c r="G48" i="1"/>
  <c r="H48" i="1"/>
  <c r="G133" i="1" s="1"/>
  <c r="I48" i="1"/>
  <c r="J48" i="1"/>
  <c r="I144" i="1" s="1"/>
  <c r="D25" i="1"/>
  <c r="D26" i="1"/>
  <c r="D27" i="1"/>
  <c r="D28" i="1"/>
  <c r="D30" i="1"/>
  <c r="D31" i="1"/>
  <c r="D32" i="1"/>
  <c r="D33" i="1"/>
  <c r="D34" i="1"/>
  <c r="D35" i="1"/>
  <c r="D7" i="1"/>
  <c r="D8" i="1"/>
  <c r="D9" i="1"/>
  <c r="D10" i="1"/>
  <c r="D11" i="1"/>
  <c r="D12" i="1"/>
  <c r="D13" i="1"/>
  <c r="D15" i="1"/>
  <c r="D16" i="1"/>
  <c r="D19" i="1"/>
  <c r="E36" i="1"/>
  <c r="F36" i="1"/>
  <c r="G36" i="1"/>
  <c r="F132" i="1" s="1"/>
  <c r="H36" i="1"/>
  <c r="G132" i="1" s="1"/>
  <c r="I36" i="1"/>
  <c r="J36" i="1"/>
  <c r="I132" i="1" s="1"/>
  <c r="E20" i="1"/>
  <c r="F20" i="1"/>
  <c r="E142" i="1" s="1"/>
  <c r="G20" i="1"/>
  <c r="F131" i="1" s="1"/>
  <c r="H20" i="1"/>
  <c r="G142" i="1" s="1"/>
  <c r="I20" i="1"/>
  <c r="J20" i="1"/>
  <c r="I131" i="1" s="1"/>
  <c r="M127" i="1"/>
  <c r="L127" i="1"/>
  <c r="M122" i="1"/>
  <c r="L122" i="1"/>
  <c r="M114" i="1"/>
  <c r="L114" i="1"/>
  <c r="M106" i="1"/>
  <c r="L106" i="1"/>
  <c r="M98" i="1"/>
  <c r="L98" i="1"/>
  <c r="M88" i="1"/>
  <c r="L88" i="1"/>
  <c r="M81" i="1"/>
  <c r="L81" i="1"/>
  <c r="M74" i="1"/>
  <c r="L74" i="1"/>
  <c r="M65" i="1"/>
  <c r="L65" i="1"/>
  <c r="M57" i="1"/>
  <c r="L57" i="1"/>
  <c r="M48" i="1"/>
  <c r="M128" i="1" s="1"/>
  <c r="L48" i="1"/>
  <c r="M36" i="1"/>
  <c r="L36" i="1"/>
  <c r="M20" i="1"/>
  <c r="L20" i="1"/>
  <c r="M129" i="1"/>
  <c r="L128" i="1"/>
  <c r="E127" i="1"/>
  <c r="D147" i="1" s="1"/>
  <c r="F127" i="1"/>
  <c r="E147" i="1" s="1"/>
  <c r="G127" i="1"/>
  <c r="F147" i="1" s="1"/>
  <c r="H127" i="1"/>
  <c r="G147" i="1" s="1"/>
  <c r="I127" i="1"/>
  <c r="H147" i="1" s="1"/>
  <c r="J127" i="1"/>
  <c r="I147" i="1" s="1"/>
  <c r="C127" i="1"/>
  <c r="K147" i="1" s="1"/>
  <c r="D125" i="1"/>
  <c r="D126" i="1"/>
  <c r="D127" i="1" s="1"/>
  <c r="E122" i="1"/>
  <c r="D136" i="1" s="1"/>
  <c r="F122" i="1"/>
  <c r="E136" i="1" s="1"/>
  <c r="G122" i="1"/>
  <c r="F136" i="1" s="1"/>
  <c r="H122" i="1"/>
  <c r="G136" i="1" s="1"/>
  <c r="I122" i="1"/>
  <c r="H136" i="1" s="1"/>
  <c r="J122" i="1"/>
  <c r="I136" i="1" s="1"/>
  <c r="C122" i="1"/>
  <c r="K136" i="1" s="1"/>
  <c r="D120" i="1"/>
  <c r="D121" i="1"/>
  <c r="C114" i="1"/>
  <c r="D108" i="1"/>
  <c r="D114" i="1" s="1"/>
  <c r="C106" i="1"/>
  <c r="D100" i="1"/>
  <c r="C98" i="1"/>
  <c r="C88" i="1"/>
  <c r="D83" i="1"/>
  <c r="D88" i="1" s="1"/>
  <c r="C81" i="1"/>
  <c r="D76" i="1"/>
  <c r="C74" i="1"/>
  <c r="D59" i="1"/>
  <c r="C65" i="1"/>
  <c r="D50" i="1"/>
  <c r="C57" i="1"/>
  <c r="C48" i="1"/>
  <c r="D143" i="1"/>
  <c r="E143" i="1"/>
  <c r="F143" i="1"/>
  <c r="G143" i="1"/>
  <c r="H143" i="1"/>
  <c r="I143" i="1"/>
  <c r="C36" i="1"/>
  <c r="K143" i="1" s="1"/>
  <c r="D24" i="1"/>
  <c r="D36" i="1" s="1"/>
  <c r="I142" i="1"/>
  <c r="F142" i="1"/>
  <c r="D142" i="1"/>
  <c r="C20" i="1"/>
  <c r="K131" i="1" s="1"/>
  <c r="K142" i="1"/>
  <c r="G146" i="1"/>
  <c r="D135" i="1"/>
  <c r="F144" i="1"/>
  <c r="F146" i="1"/>
  <c r="H133" i="1"/>
  <c r="K145" i="1"/>
  <c r="D131" i="1"/>
  <c r="H132" i="1"/>
  <c r="K133" i="1"/>
  <c r="D132" i="1"/>
  <c r="I134" i="1"/>
  <c r="K134" i="1"/>
  <c r="H145" i="1"/>
  <c r="E131" i="1"/>
  <c r="E135" i="1"/>
  <c r="F134" i="1"/>
  <c r="H142" i="1"/>
  <c r="H131" i="1"/>
  <c r="E132" i="1"/>
  <c r="K132" i="1"/>
  <c r="J132" i="1" l="1"/>
  <c r="H137" i="1"/>
  <c r="J143" i="1"/>
  <c r="D20" i="1"/>
  <c r="D134" i="1"/>
  <c r="D65" i="1"/>
  <c r="K146" i="1"/>
  <c r="D122" i="1"/>
  <c r="G148" i="1"/>
  <c r="F148" i="1"/>
  <c r="J138" i="1"/>
  <c r="D57" i="1"/>
  <c r="K144" i="1"/>
  <c r="D106" i="1"/>
  <c r="E133" i="1"/>
  <c r="G144" i="1"/>
  <c r="E146" i="1"/>
  <c r="J142" i="1"/>
  <c r="H135" i="1"/>
  <c r="J149" i="1"/>
  <c r="H144" i="1"/>
  <c r="H148" i="1" s="1"/>
  <c r="D81" i="1"/>
  <c r="K135" i="1"/>
  <c r="K137" i="1" s="1"/>
  <c r="J147" i="1"/>
  <c r="I146" i="1"/>
  <c r="J136" i="1"/>
  <c r="F137" i="1"/>
  <c r="D137" i="1"/>
  <c r="K148" i="1"/>
  <c r="I148" i="1"/>
  <c r="D148" i="1"/>
  <c r="J144" i="1"/>
  <c r="E137" i="1"/>
  <c r="G134" i="1"/>
  <c r="I135" i="1"/>
  <c r="J135" i="1" s="1"/>
  <c r="G131" i="1"/>
  <c r="J131" i="1" s="1"/>
  <c r="E145" i="1"/>
  <c r="J145" i="1" s="1"/>
  <c r="I133" i="1"/>
  <c r="J133" i="1" s="1"/>
  <c r="J134" i="1" l="1"/>
  <c r="E148" i="1"/>
  <c r="J146" i="1"/>
  <c r="J148" i="1"/>
  <c r="I137" i="1"/>
  <c r="J137" i="1"/>
  <c r="G137" i="1"/>
</calcChain>
</file>

<file path=xl/sharedStrings.xml><?xml version="1.0" encoding="utf-8"?>
<sst xmlns="http://schemas.openxmlformats.org/spreadsheetml/2006/main" count="342" uniqueCount="134">
  <si>
    <t>Lp.</t>
  </si>
  <si>
    <t>ECTS</t>
  </si>
  <si>
    <t>Liczba godzin</t>
  </si>
  <si>
    <t>Forma zal.</t>
  </si>
  <si>
    <t>ECTS za przedm. do wyboru</t>
  </si>
  <si>
    <t>ECTS za zajęcia praktyczne</t>
  </si>
  <si>
    <t>razem</t>
  </si>
  <si>
    <t>W</t>
  </si>
  <si>
    <t>CA</t>
  </si>
  <si>
    <t>CL</t>
  </si>
  <si>
    <t>CW</t>
  </si>
  <si>
    <t>PZ</t>
  </si>
  <si>
    <t xml:space="preserve">            Semestr I</t>
  </si>
  <si>
    <t>Bezpieczeństwo społeczne</t>
  </si>
  <si>
    <t>E</t>
  </si>
  <si>
    <t>Teoria bezpieczeństwa</t>
  </si>
  <si>
    <t>Zo</t>
  </si>
  <si>
    <t>Wiedza o państwie i prawie</t>
  </si>
  <si>
    <t xml:space="preserve">Zarządzanie kryzysowe  </t>
  </si>
  <si>
    <t>Język obcy do wyboru</t>
  </si>
  <si>
    <t>Podstawy ergonomii</t>
  </si>
  <si>
    <t>Socjologia</t>
  </si>
  <si>
    <t>Technologia informacyjna</t>
  </si>
  <si>
    <t>Wiedza o wojsku i obronności</t>
  </si>
  <si>
    <t>Bezpieczeństwo i higiena pracy</t>
  </si>
  <si>
    <t xml:space="preserve">Suma  </t>
  </si>
  <si>
    <t xml:space="preserve">            Semestr II</t>
  </si>
  <si>
    <t>Kryminologia</t>
  </si>
  <si>
    <t>Metodyka sportów i specjalności obronnych</t>
  </si>
  <si>
    <t>Strzelectwo sportowe i specjalne</t>
  </si>
  <si>
    <t>System bezpieczeństwa narodowego</t>
  </si>
  <si>
    <t>Prawne podstawy bezpieczeństwa RP</t>
  </si>
  <si>
    <t>Wychowanie fizyczne</t>
  </si>
  <si>
    <t>Zal</t>
  </si>
  <si>
    <t>Praktyka zawodowa</t>
  </si>
  <si>
    <t>Suma</t>
  </si>
  <si>
    <t xml:space="preserve">            Semestr III</t>
  </si>
  <si>
    <t>Administracja publiczna</t>
  </si>
  <si>
    <t>Filozofia</t>
  </si>
  <si>
    <t>Analiza ryzyk w bezpieczeństwie</t>
  </si>
  <si>
    <t>Prawo wojenne</t>
  </si>
  <si>
    <t>Suma częściowa</t>
  </si>
  <si>
    <t>Bezpieczeństwo imprez masowych</t>
  </si>
  <si>
    <t>Monitoring i prognozowanie zagrożeń</t>
  </si>
  <si>
    <t>Obrona cywilna</t>
  </si>
  <si>
    <t>Ratownictwo techniczne</t>
  </si>
  <si>
    <t>Zarządzanie w wypadkach masowych i katastrofach</t>
  </si>
  <si>
    <t>Systemy ratownicze w zarządzaniu kryzysowym</t>
  </si>
  <si>
    <t>Wstęp do nauk o policji</t>
  </si>
  <si>
    <t>Ustawowe uprawnienia policjanta</t>
  </si>
  <si>
    <t>Czynności policji na miejscu zdarzenia</t>
  </si>
  <si>
    <t>Przygotowanie do stosowania środków przymusu bezpośredniego i broni palnej</t>
  </si>
  <si>
    <t xml:space="preserve">            Semestr IV</t>
  </si>
  <si>
    <t>Historia wojen i wojskowości</t>
  </si>
  <si>
    <t>Metodologia badań bezpieczeństwa</t>
  </si>
  <si>
    <t>Międzynarodowe stosunki wojskowe</t>
  </si>
  <si>
    <t>Pomoc psychologiczna w sytuacjach kryzysowych</t>
  </si>
  <si>
    <t>Terenowa infrastruktura w zarządzaniu kryzysowym</t>
  </si>
  <si>
    <t>Plany zarządzania kryzysowego</t>
  </si>
  <si>
    <t>Pierwsza pomoc przedmedyczna</t>
  </si>
  <si>
    <t>Zarządzanie bezpieczeństwem na poziomie lokalnym</t>
  </si>
  <si>
    <t>Materialne prawo karne i wykroczeń</t>
  </si>
  <si>
    <t>Przestępczość kryminalna</t>
  </si>
  <si>
    <t>Wybrane czynności operacyjno – rozpoznawcze</t>
  </si>
  <si>
    <t xml:space="preserve">            Semestr V</t>
  </si>
  <si>
    <t>Problemy bezpieczeństwa wybranych rejonów świata</t>
  </si>
  <si>
    <t>Rola i zadania służb specjalnych</t>
  </si>
  <si>
    <t>Terroryzm XXI wieku</t>
  </si>
  <si>
    <t>Bezpieczeństwo ekologiczne</t>
  </si>
  <si>
    <t>Logistyka w sytuacjach kryzysowych</t>
  </si>
  <si>
    <t>Bezpieczeństwo systemów informatycznych</t>
  </si>
  <si>
    <t>Zarządzanie ryzykiem w bezpieczeństwie</t>
  </si>
  <si>
    <t>Kryminalistyka</t>
  </si>
  <si>
    <t>Podstawy ruchu drogowego</t>
  </si>
  <si>
    <t>Postępowanie karne i w sprawach o wykroczenia</t>
  </si>
  <si>
    <t>Patologie społeczne</t>
  </si>
  <si>
    <t>Siła fizyczna jako środek przymusu bezpośredniego</t>
  </si>
  <si>
    <t>Nazwa przedmiotów</t>
  </si>
  <si>
    <t xml:space="preserve">            Semestr VI</t>
  </si>
  <si>
    <t>SUMA</t>
  </si>
  <si>
    <t>Objaśnienia:</t>
  </si>
  <si>
    <t>W - wykłady</t>
  </si>
  <si>
    <t>Semestr</t>
  </si>
  <si>
    <t>Σ</t>
  </si>
  <si>
    <t>I</t>
  </si>
  <si>
    <t>PZ - praktyki zawodowe</t>
  </si>
  <si>
    <t>II</t>
  </si>
  <si>
    <t>III</t>
  </si>
  <si>
    <t>IV</t>
  </si>
  <si>
    <t>V</t>
  </si>
  <si>
    <t>z/o - zaliczenie z oceną; E - egzamin</t>
  </si>
  <si>
    <t>VI</t>
  </si>
  <si>
    <t>w tym praktyki zawodowe</t>
  </si>
  <si>
    <t xml:space="preserve">Kształtowanie sprawności fizycznej </t>
  </si>
  <si>
    <t>Technika i taktyki interwencji cz. I</t>
  </si>
  <si>
    <t>Technika i taktyki interwencji cz. II</t>
  </si>
  <si>
    <t xml:space="preserve">Bezpieczeństwo cybernetyczne </t>
  </si>
  <si>
    <t>PLAN STUDIÓW (harmonogram realizacji programu studiów)</t>
  </si>
  <si>
    <t>Nazwa zajęć / moduł</t>
  </si>
  <si>
    <t>Liczba godzin dydaktycznych</t>
  </si>
  <si>
    <t>Forma weryfikacji</t>
  </si>
  <si>
    <t>Suma łączna: Moduł specjalizacyjny: zarządzanie kryzysowe</t>
  </si>
  <si>
    <t>Suma łączna: Moduł specjalizacyjny: policja w systemie bezpieczeństwa publicznego</t>
  </si>
  <si>
    <t>CA - ćwiczenia audytoryjne</t>
  </si>
  <si>
    <t>CW - ćwiczenia warsztatowe</t>
  </si>
  <si>
    <t>CL - ćwiczenia laboratoryjne</t>
  </si>
  <si>
    <t>Egzamin dyplomowy</t>
  </si>
  <si>
    <t>ZK</t>
  </si>
  <si>
    <t>PwSBP</t>
  </si>
  <si>
    <t>Praktyka specjalizacyjna</t>
  </si>
  <si>
    <t>CP</t>
  </si>
  <si>
    <t>CP - projekt dyplomowy</t>
  </si>
  <si>
    <t>Self - defense system</t>
  </si>
  <si>
    <t xml:space="preserve">Podstawy zarządzania </t>
  </si>
  <si>
    <t xml:space="preserve">Psychologia </t>
  </si>
  <si>
    <t xml:space="preserve">Polityka bezpieczeństwa        </t>
  </si>
  <si>
    <t>Międzynarodowe stosunki  polityczne</t>
  </si>
  <si>
    <t>Instytucje bezpieczeństwa międzynarodowego</t>
  </si>
  <si>
    <t xml:space="preserve">Etyka </t>
  </si>
  <si>
    <t>Moduł do wyboru :  ZARZĄDZANIE KRYZYSOWE</t>
  </si>
  <si>
    <t>Moduł do wyboru : POLICJA W SYSTEMIE BEZPIECZEŃSTWA PUBLICZNEGO</t>
  </si>
  <si>
    <t>Moduł do wyboru :   ZARZĄDZANIE KRYZYSOWE</t>
  </si>
  <si>
    <t>Moduł do wyboru:  ZARZĄDZANIE KRYZYSOWE</t>
  </si>
  <si>
    <t>Moduł do wyboru:  POLICJA W SYSTEMIE BEZPIECZEŃSTWA PUBLICZNEGO</t>
  </si>
  <si>
    <t xml:space="preserve">  Moduł do wyboru:  POLICJA W SYSTEMIE BEZPIECZEŃSTWA PUBLICZNEGO</t>
  </si>
  <si>
    <t xml:space="preserve">Prawo własności intelektualnej </t>
  </si>
  <si>
    <t>był 1 ECTS</t>
  </si>
  <si>
    <t>były 3 ECTS</t>
  </si>
  <si>
    <t>było 30 w i 15 cw</t>
  </si>
  <si>
    <t>przeniesione z sem. III</t>
  </si>
  <si>
    <t>było 30 ćw</t>
  </si>
  <si>
    <t>było 30w i 15cw</t>
  </si>
  <si>
    <t>Projekt dyplomowy</t>
  </si>
  <si>
    <t>Kierunek: Bezpieczeństwo narodowe, studia I stopnia, forma studiów: stacjonarne, profil praktyczny
dla cyklu kształcenia rozpoczynającego się od roku akademickiego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</si>
</sst>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#,##0.00&quot; &quot;[$zł-415];[Red]&quot;-&quot;#,##0.00&quot; &quot;[$zł-415]"/>
  </numFmts>
  <fonts count="14"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Calibri"/>
      <family val="2"/>
      <charset val="238"/>
    </font>
    <font>
      <sz val="11"/>
      <name val="Arial"/>
      <family val="2"/>
      <charset val="238"/>
    </font>
    <font>
      <b/>
      <sz val="9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7">
    <xf numFmtId="0" fontId="0" fillId="0" borderId="0"/>
    <xf numFmtId="164" fontId="1" fillId="0" borderId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</cellStyleXfs>
  <cellXfs count="55">
    <xf numFmtId="0" fontId="0" fillId="0" borderId="0" xfId="0"/>
    <xf numFmtId="164" fontId="6" fillId="0" borderId="1" xfId="1" applyFont="1" applyBorder="1" applyAlignment="1">
      <alignment vertical="center" wrapText="1"/>
    </xf>
    <xf numFmtId="164" fontId="6" fillId="0" borderId="1" xfId="1" applyFont="1" applyBorder="1" applyAlignment="1">
      <alignment horizontal="left" vertical="center" wrapText="1"/>
    </xf>
    <xf numFmtId="164" fontId="7" fillId="0" borderId="1" xfId="1" applyFont="1" applyBorder="1" applyAlignment="1">
      <alignment horizontal="left" vertical="center" wrapText="1"/>
    </xf>
    <xf numFmtId="164" fontId="8" fillId="0" borderId="0" xfId="1" applyFont="1"/>
    <xf numFmtId="164" fontId="5" fillId="0" borderId="1" xfId="1" applyFont="1" applyBorder="1" applyAlignment="1">
      <alignment horizontal="center" vertical="center"/>
    </xf>
    <xf numFmtId="164" fontId="5" fillId="4" borderId="1" xfId="1" applyFont="1" applyFill="1" applyBorder="1" applyAlignment="1">
      <alignment horizontal="center" vertical="center" wrapText="1"/>
    </xf>
    <xf numFmtId="164" fontId="11" fillId="0" borderId="1" xfId="1" applyFont="1" applyBorder="1" applyAlignment="1">
      <alignment horizontal="center" vertical="center" wrapText="1"/>
    </xf>
    <xf numFmtId="164" fontId="5" fillId="0" borderId="5" xfId="1" applyFont="1" applyBorder="1" applyAlignment="1">
      <alignment horizontal="center" vertical="center" wrapText="1"/>
    </xf>
    <xf numFmtId="164" fontId="5" fillId="0" borderId="0" xfId="1" applyFont="1" applyAlignment="1">
      <alignment vertical="center" wrapText="1"/>
    </xf>
    <xf numFmtId="164" fontId="5" fillId="0" borderId="0" xfId="1" applyFont="1" applyAlignment="1">
      <alignment horizontal="center" vertical="center" wrapText="1"/>
    </xf>
    <xf numFmtId="164" fontId="5" fillId="0" borderId="3" xfId="1" applyFont="1" applyBorder="1" applyAlignment="1">
      <alignment horizontal="center" vertical="center" wrapText="1"/>
    </xf>
    <xf numFmtId="164" fontId="6" fillId="0" borderId="0" xfId="1" applyFont="1" applyAlignment="1">
      <alignment vertical="center"/>
    </xf>
    <xf numFmtId="164" fontId="6" fillId="0" borderId="1" xfId="1" applyFont="1" applyBorder="1" applyAlignment="1">
      <alignment horizontal="center" vertical="center"/>
    </xf>
    <xf numFmtId="164" fontId="6" fillId="3" borderId="1" xfId="1" applyFont="1" applyFill="1" applyBorder="1" applyAlignment="1">
      <alignment horizontal="center" vertical="center" wrapText="1"/>
    </xf>
    <xf numFmtId="164" fontId="6" fillId="0" borderId="0" xfId="1" applyFont="1"/>
    <xf numFmtId="164" fontId="8" fillId="0" borderId="0" xfId="1" applyFont="1" applyAlignment="1">
      <alignment horizontal="center" vertical="center"/>
    </xf>
    <xf numFmtId="164" fontId="5" fillId="0" borderId="1" xfId="1" applyFont="1" applyFill="1" applyBorder="1" applyAlignment="1">
      <alignment horizontal="center" vertical="center" wrapText="1"/>
    </xf>
    <xf numFmtId="164" fontId="6" fillId="0" borderId="1" xfId="1" applyFont="1" applyBorder="1" applyAlignment="1">
      <alignment horizontal="center"/>
    </xf>
    <xf numFmtId="164" fontId="6" fillId="0" borderId="1" xfId="1" applyFont="1" applyBorder="1"/>
    <xf numFmtId="164" fontId="10" fillId="0" borderId="4" xfId="1" applyFont="1" applyBorder="1" applyAlignment="1">
      <alignment horizontal="center" vertical="center" wrapText="1"/>
    </xf>
    <xf numFmtId="164" fontId="10" fillId="0" borderId="2" xfId="1" applyFont="1" applyBorder="1" applyAlignment="1">
      <alignment horizontal="center"/>
    </xf>
    <xf numFmtId="164" fontId="10" fillId="4" borderId="1" xfId="1" applyFont="1" applyFill="1" applyBorder="1" applyAlignment="1">
      <alignment horizontal="center"/>
    </xf>
    <xf numFmtId="164" fontId="10" fillId="0" borderId="1" xfId="1" applyFont="1" applyBorder="1" applyAlignment="1">
      <alignment horizontal="center"/>
    </xf>
    <xf numFmtId="164" fontId="8" fillId="0" borderId="0" xfId="1" applyFont="1" applyFill="1"/>
    <xf numFmtId="164" fontId="6" fillId="0" borderId="1" xfId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/>
    </xf>
    <xf numFmtId="164" fontId="8" fillId="5" borderId="0" xfId="1" applyFont="1" applyFill="1"/>
    <xf numFmtId="164" fontId="8" fillId="0" borderId="6" xfId="1" applyFont="1" applyFill="1" applyBorder="1"/>
    <xf numFmtId="164" fontId="5" fillId="0" borderId="1" xfId="1" applyFont="1" applyBorder="1" applyAlignment="1">
      <alignment horizontal="center" vertical="center" wrapText="1"/>
    </xf>
    <xf numFmtId="164" fontId="10" fillId="0" borderId="0" xfId="1" applyFont="1" applyAlignment="1">
      <alignment horizontal="center" wrapText="1"/>
    </xf>
    <xf numFmtId="164" fontId="6" fillId="0" borderId="1" xfId="1" applyFont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 wrapText="1"/>
    </xf>
    <xf numFmtId="164" fontId="6" fillId="3" borderId="0" xfId="1" applyFont="1" applyFill="1" applyAlignment="1">
      <alignment vertical="center" wrapText="1"/>
    </xf>
    <xf numFmtId="0" fontId="12" fillId="0" borderId="0" xfId="0" applyFont="1"/>
    <xf numFmtId="164" fontId="13" fillId="0" borderId="0" xfId="1" applyFont="1"/>
    <xf numFmtId="164" fontId="6" fillId="0" borderId="1" xfId="1" applyFont="1" applyFill="1" applyBorder="1" applyAlignment="1">
      <alignment horizontal="left" vertical="center" wrapText="1"/>
    </xf>
    <xf numFmtId="164" fontId="6" fillId="0" borderId="1" xfId="1" applyFont="1" applyFill="1" applyBorder="1" applyAlignment="1">
      <alignment vertical="center" wrapText="1"/>
    </xf>
    <xf numFmtId="164" fontId="6" fillId="3" borderId="1" xfId="1" applyFont="1" applyFill="1" applyBorder="1" applyAlignment="1">
      <alignment vertical="center" wrapText="1"/>
    </xf>
    <xf numFmtId="164" fontId="8" fillId="0" borderId="0" xfId="1" applyFont="1" applyAlignment="1">
      <alignment horizontal="center"/>
    </xf>
    <xf numFmtId="164" fontId="8" fillId="4" borderId="0" xfId="1" applyFont="1" applyFill="1"/>
    <xf numFmtId="164" fontId="6" fillId="0" borderId="0" xfId="1" applyFont="1" applyFill="1"/>
    <xf numFmtId="164" fontId="6" fillId="0" borderId="1" xfId="1" applyFont="1" applyFill="1" applyBorder="1" applyAlignment="1">
      <alignment horizontal="center" vertical="center"/>
    </xf>
    <xf numFmtId="164" fontId="9" fillId="0" borderId="0" xfId="1" applyFont="1" applyAlignment="1">
      <alignment horizontal="center"/>
    </xf>
    <xf numFmtId="164" fontId="5" fillId="0" borderId="1" xfId="1" applyFont="1" applyBorder="1" applyAlignment="1">
      <alignment horizontal="center" vertical="center" wrapText="1"/>
    </xf>
    <xf numFmtId="164" fontId="10" fillId="0" borderId="0" xfId="1" applyFont="1" applyAlignment="1">
      <alignment horizontal="center" wrapText="1"/>
    </xf>
    <xf numFmtId="164" fontId="5" fillId="0" borderId="1" xfId="1" applyFont="1" applyBorder="1" applyAlignment="1">
      <alignment horizontal="center" vertical="center" textRotation="90" wrapText="1"/>
    </xf>
    <xf numFmtId="164" fontId="5" fillId="0" borderId="1" xfId="1" applyFont="1" applyBorder="1" applyAlignment="1">
      <alignment vertical="center" wrapText="1"/>
    </xf>
    <xf numFmtId="164" fontId="5" fillId="2" borderId="1" xfId="1" applyFont="1" applyFill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wrapText="1"/>
    </xf>
    <xf numFmtId="164" fontId="5" fillId="3" borderId="1" xfId="1" applyFont="1" applyFill="1" applyBorder="1" applyAlignment="1">
      <alignment horizontal="center" vertical="center" wrapText="1"/>
    </xf>
    <xf numFmtId="164" fontId="6" fillId="3" borderId="0" xfId="1" applyFont="1" applyFill="1" applyAlignment="1">
      <alignment vertical="center" wrapText="1"/>
    </xf>
    <xf numFmtId="164" fontId="6" fillId="0" borderId="1" xfId="1" applyFont="1" applyFill="1" applyBorder="1" applyAlignment="1">
      <alignment horizontal="right" vertical="center" wrapText="1"/>
    </xf>
    <xf numFmtId="164" fontId="6" fillId="0" borderId="0" xfId="1" applyFont="1" applyFill="1" applyAlignment="1">
      <alignment horizontal="center" vertical="center" wrapText="1"/>
    </xf>
  </cellXfs>
  <cellStyles count="7">
    <cellStyle name="Excel Built-in Normal" xfId="1"/>
    <cellStyle name="Excel Built-in Normal 1" xfId="2"/>
    <cellStyle name="Heading" xfId="3"/>
    <cellStyle name="Heading1" xfId="4"/>
    <cellStyle name="Normalny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49"/>
  <sheetViews>
    <sheetView tabSelected="1" zoomScaleNormal="100" zoomScaleSheetLayoutView="100" workbookViewId="0">
      <selection activeCell="K154" sqref="K154"/>
    </sheetView>
  </sheetViews>
  <sheetFormatPr defaultColWidth="8.75" defaultRowHeight="15"/>
  <cols>
    <col min="1" max="1" width="4.875" style="4" customWidth="1"/>
    <col min="2" max="2" width="30" style="4" customWidth="1"/>
    <col min="3" max="3" width="6.625" style="4" customWidth="1"/>
    <col min="4" max="4" width="6.25" style="4" customWidth="1"/>
    <col min="5" max="5" width="5.75" style="4" customWidth="1"/>
    <col min="6" max="6" width="6" style="4" customWidth="1"/>
    <col min="7" max="7" width="4.875" style="4" customWidth="1"/>
    <col min="8" max="8" width="5.875" style="4" customWidth="1"/>
    <col min="9" max="10" width="5.5" style="4" customWidth="1"/>
    <col min="11" max="11" width="9.625" style="16" customWidth="1"/>
    <col min="12" max="12" width="12.5" style="4" hidden="1" customWidth="1"/>
    <col min="13" max="13" width="12.375" style="4" hidden="1" customWidth="1"/>
    <col min="14" max="14" width="16.75" style="4" hidden="1" customWidth="1"/>
    <col min="15" max="1024" width="8.5" style="4" customWidth="1"/>
    <col min="1025" max="16384" width="8.75" style="34"/>
  </cols>
  <sheetData>
    <row r="1" spans="1:13" ht="18.75">
      <c r="A1" s="43" t="s">
        <v>97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3" s="35" customFormat="1" ht="30.6" customHeight="1">
      <c r="A2" s="45" t="s">
        <v>133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30"/>
      <c r="M2" s="30"/>
    </row>
    <row r="3" spans="1:13" ht="15" customHeight="1">
      <c r="A3" s="44" t="s">
        <v>0</v>
      </c>
      <c r="B3" s="44" t="s">
        <v>98</v>
      </c>
      <c r="C3" s="46" t="s">
        <v>1</v>
      </c>
      <c r="D3" s="44" t="s">
        <v>99</v>
      </c>
      <c r="E3" s="44"/>
      <c r="F3" s="44"/>
      <c r="G3" s="44"/>
      <c r="H3" s="44"/>
      <c r="I3" s="44"/>
      <c r="J3" s="44"/>
      <c r="K3" s="44" t="s">
        <v>100</v>
      </c>
      <c r="L3" s="49" t="s">
        <v>4</v>
      </c>
      <c r="M3" s="50" t="s">
        <v>5</v>
      </c>
    </row>
    <row r="4" spans="1:13">
      <c r="A4" s="44"/>
      <c r="B4" s="44"/>
      <c r="C4" s="46"/>
      <c r="D4" s="5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29" t="s">
        <v>11</v>
      </c>
      <c r="J4" s="29" t="s">
        <v>110</v>
      </c>
      <c r="K4" s="44"/>
      <c r="L4" s="49"/>
      <c r="M4" s="50"/>
    </row>
    <row r="5" spans="1:13" ht="15.75" customHeight="1">
      <c r="A5" s="48" t="s">
        <v>12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29"/>
      <c r="M5" s="18"/>
    </row>
    <row r="6" spans="1:13">
      <c r="A6" s="29">
        <v>1</v>
      </c>
      <c r="B6" s="2" t="s">
        <v>13</v>
      </c>
      <c r="C6" s="29">
        <v>3</v>
      </c>
      <c r="D6" s="29">
        <f>SUM(E6:J6)</f>
        <v>45</v>
      </c>
      <c r="E6" s="29">
        <v>15</v>
      </c>
      <c r="F6" s="29">
        <v>30</v>
      </c>
      <c r="G6" s="29"/>
      <c r="H6" s="29"/>
      <c r="I6" s="29"/>
      <c r="J6" s="29"/>
      <c r="K6" s="29" t="s">
        <v>14</v>
      </c>
      <c r="L6" s="29"/>
      <c r="M6" s="18"/>
    </row>
    <row r="7" spans="1:13">
      <c r="A7" s="29">
        <v>2</v>
      </c>
      <c r="B7" s="2" t="s">
        <v>15</v>
      </c>
      <c r="C7" s="29">
        <v>2</v>
      </c>
      <c r="D7" s="29">
        <f t="shared" ref="D7:D19" si="0">SUM(E7:J7)</f>
        <v>30</v>
      </c>
      <c r="E7" s="29">
        <v>15</v>
      </c>
      <c r="F7" s="29">
        <v>15</v>
      </c>
      <c r="G7" s="29"/>
      <c r="H7" s="29"/>
      <c r="I7" s="29"/>
      <c r="J7" s="29"/>
      <c r="K7" s="29" t="s">
        <v>16</v>
      </c>
      <c r="L7" s="29"/>
      <c r="M7" s="18"/>
    </row>
    <row r="8" spans="1:13">
      <c r="A8" s="29">
        <v>3</v>
      </c>
      <c r="B8" s="2" t="s">
        <v>113</v>
      </c>
      <c r="C8" s="29">
        <v>3</v>
      </c>
      <c r="D8" s="29">
        <f t="shared" si="0"/>
        <v>40</v>
      </c>
      <c r="E8" s="29">
        <v>15</v>
      </c>
      <c r="F8" s="29"/>
      <c r="G8" s="29"/>
      <c r="H8" s="29">
        <v>25</v>
      </c>
      <c r="I8" s="29"/>
      <c r="J8" s="29"/>
      <c r="K8" s="29" t="s">
        <v>16</v>
      </c>
      <c r="L8" s="29"/>
      <c r="M8" s="18">
        <v>1.5</v>
      </c>
    </row>
    <row r="9" spans="1:13">
      <c r="A9" s="29">
        <v>4</v>
      </c>
      <c r="B9" s="2" t="s">
        <v>17</v>
      </c>
      <c r="C9" s="29">
        <v>4</v>
      </c>
      <c r="D9" s="29">
        <f t="shared" si="0"/>
        <v>50</v>
      </c>
      <c r="E9" s="29">
        <v>30</v>
      </c>
      <c r="F9" s="29">
        <v>20</v>
      </c>
      <c r="G9" s="29"/>
      <c r="H9" s="29"/>
      <c r="I9" s="29"/>
      <c r="J9" s="29"/>
      <c r="K9" s="29" t="s">
        <v>14</v>
      </c>
      <c r="L9" s="29"/>
      <c r="M9" s="18"/>
    </row>
    <row r="10" spans="1:13">
      <c r="A10" s="29">
        <v>5</v>
      </c>
      <c r="B10" s="2" t="s">
        <v>18</v>
      </c>
      <c r="C10" s="29">
        <v>3</v>
      </c>
      <c r="D10" s="29">
        <f t="shared" si="0"/>
        <v>45</v>
      </c>
      <c r="E10" s="29">
        <v>15</v>
      </c>
      <c r="F10" s="29"/>
      <c r="G10" s="29"/>
      <c r="H10" s="29">
        <v>30</v>
      </c>
      <c r="I10" s="29"/>
      <c r="J10" s="29"/>
      <c r="K10" s="29" t="s">
        <v>14</v>
      </c>
      <c r="L10" s="29"/>
      <c r="M10" s="18">
        <v>2.5</v>
      </c>
    </row>
    <row r="11" spans="1:13">
      <c r="A11" s="29">
        <v>6</v>
      </c>
      <c r="B11" s="3" t="s">
        <v>19</v>
      </c>
      <c r="C11" s="29">
        <v>2</v>
      </c>
      <c r="D11" s="29">
        <f t="shared" si="0"/>
        <v>30</v>
      </c>
      <c r="E11" s="29"/>
      <c r="F11" s="29"/>
      <c r="H11" s="29">
        <v>30</v>
      </c>
      <c r="I11" s="29"/>
      <c r="J11" s="29"/>
      <c r="K11" s="29" t="s">
        <v>16</v>
      </c>
      <c r="L11" s="31">
        <v>2</v>
      </c>
      <c r="M11" s="18"/>
    </row>
    <row r="12" spans="1:13">
      <c r="A12" s="29">
        <v>7</v>
      </c>
      <c r="B12" s="2" t="s">
        <v>114</v>
      </c>
      <c r="C12" s="29">
        <v>2</v>
      </c>
      <c r="D12" s="29">
        <f t="shared" si="0"/>
        <v>30</v>
      </c>
      <c r="E12" s="29">
        <v>30</v>
      </c>
      <c r="F12" s="29"/>
      <c r="G12" s="29"/>
      <c r="H12" s="29"/>
      <c r="I12" s="29"/>
      <c r="J12" s="29"/>
      <c r="K12" s="29" t="s">
        <v>16</v>
      </c>
      <c r="L12" s="29"/>
      <c r="M12" s="18"/>
    </row>
    <row r="13" spans="1:13">
      <c r="A13" s="29">
        <v>8</v>
      </c>
      <c r="B13" s="2" t="s">
        <v>20</v>
      </c>
      <c r="C13" s="29">
        <v>1</v>
      </c>
      <c r="D13" s="29">
        <f t="shared" si="0"/>
        <v>15</v>
      </c>
      <c r="E13" s="29">
        <v>15</v>
      </c>
      <c r="F13" s="29"/>
      <c r="G13" s="29"/>
      <c r="H13" s="29"/>
      <c r="I13" s="29"/>
      <c r="J13" s="29"/>
      <c r="K13" s="29" t="s">
        <v>16</v>
      </c>
      <c r="L13" s="29"/>
      <c r="M13" s="18"/>
    </row>
    <row r="14" spans="1:13">
      <c r="A14" s="29">
        <v>9</v>
      </c>
      <c r="B14" s="2" t="s">
        <v>21</v>
      </c>
      <c r="C14" s="29">
        <v>2</v>
      </c>
      <c r="D14" s="29">
        <f t="shared" si="0"/>
        <v>25</v>
      </c>
      <c r="E14" s="29">
        <v>25</v>
      </c>
      <c r="F14" s="29"/>
      <c r="G14" s="29"/>
      <c r="H14" s="29"/>
      <c r="I14" s="29"/>
      <c r="J14" s="29"/>
      <c r="K14" s="29" t="s">
        <v>16</v>
      </c>
      <c r="L14" s="29"/>
      <c r="M14" s="18"/>
    </row>
    <row r="15" spans="1:13">
      <c r="A15" s="29">
        <v>10</v>
      </c>
      <c r="B15" s="2" t="s">
        <v>22</v>
      </c>
      <c r="C15" s="29">
        <v>2</v>
      </c>
      <c r="D15" s="29">
        <f t="shared" si="0"/>
        <v>30</v>
      </c>
      <c r="E15" s="29"/>
      <c r="F15" s="29"/>
      <c r="G15" s="29">
        <v>30</v>
      </c>
      <c r="H15" s="29"/>
      <c r="I15" s="29"/>
      <c r="J15" s="29"/>
      <c r="K15" s="29" t="s">
        <v>16</v>
      </c>
      <c r="L15" s="29"/>
      <c r="M15" s="18"/>
    </row>
    <row r="16" spans="1:13">
      <c r="A16" s="29">
        <v>11</v>
      </c>
      <c r="B16" s="2" t="s">
        <v>23</v>
      </c>
      <c r="C16" s="29">
        <v>3</v>
      </c>
      <c r="D16" s="29">
        <f t="shared" si="0"/>
        <v>40</v>
      </c>
      <c r="E16" s="29">
        <v>20</v>
      </c>
      <c r="F16" s="29">
        <v>20</v>
      </c>
      <c r="G16" s="29"/>
      <c r="H16" s="29"/>
      <c r="I16" s="29"/>
      <c r="J16" s="29"/>
      <c r="K16" s="29" t="s">
        <v>16</v>
      </c>
      <c r="L16" s="29"/>
      <c r="M16" s="18"/>
    </row>
    <row r="17" spans="1:14">
      <c r="A17" s="29">
        <v>12</v>
      </c>
      <c r="B17" s="2" t="s">
        <v>24</v>
      </c>
      <c r="C17" s="29">
        <v>1</v>
      </c>
      <c r="D17" s="29">
        <f t="shared" ref="D17:D18" si="1">SUM(E17:J17)</f>
        <v>15</v>
      </c>
      <c r="E17" s="29">
        <v>10</v>
      </c>
      <c r="F17" s="29">
        <v>5</v>
      </c>
      <c r="G17" s="29"/>
      <c r="H17" s="29"/>
      <c r="I17" s="29"/>
      <c r="J17" s="29"/>
      <c r="K17" s="29" t="s">
        <v>16</v>
      </c>
      <c r="L17" s="29"/>
      <c r="M17" s="18"/>
    </row>
    <row r="18" spans="1:14">
      <c r="A18" s="29">
        <v>13</v>
      </c>
      <c r="B18" s="2" t="s">
        <v>125</v>
      </c>
      <c r="C18" s="29">
        <v>1</v>
      </c>
      <c r="D18" s="29">
        <f t="shared" si="1"/>
        <v>15</v>
      </c>
      <c r="E18" s="29">
        <v>15</v>
      </c>
      <c r="F18" s="29"/>
      <c r="G18" s="29"/>
      <c r="H18" s="29"/>
      <c r="I18" s="29"/>
      <c r="J18" s="29"/>
      <c r="K18" s="29" t="s">
        <v>16</v>
      </c>
      <c r="L18" s="29"/>
      <c r="M18" s="18"/>
    </row>
    <row r="19" spans="1:14">
      <c r="A19" s="29">
        <v>14</v>
      </c>
      <c r="B19" s="2" t="s">
        <v>118</v>
      </c>
      <c r="C19" s="29">
        <v>1</v>
      </c>
      <c r="D19" s="29">
        <f t="shared" si="0"/>
        <v>15</v>
      </c>
      <c r="E19" s="29">
        <v>15</v>
      </c>
      <c r="F19" s="29"/>
      <c r="G19" s="29"/>
      <c r="H19" s="29"/>
      <c r="I19" s="29"/>
      <c r="J19" s="29"/>
      <c r="K19" s="29" t="s">
        <v>16</v>
      </c>
      <c r="L19" s="29"/>
      <c r="M19" s="18"/>
    </row>
    <row r="20" spans="1:14" ht="15" customHeight="1">
      <c r="A20" s="47" t="s">
        <v>25</v>
      </c>
      <c r="B20" s="47"/>
      <c r="C20" s="29">
        <f t="shared" ref="C20:J20" si="2">SUM(C6:C19)</f>
        <v>30</v>
      </c>
      <c r="D20" s="29">
        <f t="shared" si="2"/>
        <v>425</v>
      </c>
      <c r="E20" s="29">
        <f t="shared" si="2"/>
        <v>220</v>
      </c>
      <c r="F20" s="29">
        <f t="shared" si="2"/>
        <v>90</v>
      </c>
      <c r="G20" s="29">
        <f t="shared" si="2"/>
        <v>30</v>
      </c>
      <c r="H20" s="29">
        <f t="shared" si="2"/>
        <v>85</v>
      </c>
      <c r="I20" s="29">
        <f t="shared" si="2"/>
        <v>0</v>
      </c>
      <c r="J20" s="29">
        <f t="shared" si="2"/>
        <v>0</v>
      </c>
      <c r="K20" s="29"/>
      <c r="L20" s="29">
        <f>SUM(L6:L19)</f>
        <v>2</v>
      </c>
      <c r="M20" s="29">
        <f>SUM(M6:M19)</f>
        <v>4</v>
      </c>
    </row>
    <row r="21" spans="1:14" ht="15" customHeight="1">
      <c r="A21" s="44" t="s">
        <v>0</v>
      </c>
      <c r="B21" s="44" t="s">
        <v>98</v>
      </c>
      <c r="C21" s="46" t="s">
        <v>1</v>
      </c>
      <c r="D21" s="44" t="s">
        <v>99</v>
      </c>
      <c r="E21" s="44"/>
      <c r="F21" s="44"/>
      <c r="G21" s="44"/>
      <c r="H21" s="44"/>
      <c r="I21" s="44"/>
      <c r="J21" s="44"/>
      <c r="K21" s="44" t="s">
        <v>100</v>
      </c>
      <c r="L21" s="49" t="s">
        <v>4</v>
      </c>
      <c r="M21" s="50" t="s">
        <v>5</v>
      </c>
    </row>
    <row r="22" spans="1:14">
      <c r="A22" s="44"/>
      <c r="B22" s="44"/>
      <c r="C22" s="46"/>
      <c r="D22" s="5" t="s">
        <v>6</v>
      </c>
      <c r="E22" s="29" t="s">
        <v>7</v>
      </c>
      <c r="F22" s="29" t="s">
        <v>8</v>
      </c>
      <c r="G22" s="29" t="s">
        <v>9</v>
      </c>
      <c r="H22" s="29" t="s">
        <v>10</v>
      </c>
      <c r="I22" s="29" t="s">
        <v>11</v>
      </c>
      <c r="J22" s="29" t="s">
        <v>110</v>
      </c>
      <c r="K22" s="44"/>
      <c r="L22" s="49"/>
      <c r="M22" s="50"/>
    </row>
    <row r="23" spans="1:14" ht="15.75" customHeight="1">
      <c r="A23" s="48" t="s">
        <v>26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29"/>
      <c r="M23" s="18"/>
    </row>
    <row r="24" spans="1:14">
      <c r="A24" s="29">
        <v>1</v>
      </c>
      <c r="B24" s="2" t="s">
        <v>27</v>
      </c>
      <c r="C24" s="29">
        <v>4</v>
      </c>
      <c r="D24" s="29">
        <f>SUM(E24:J24)</f>
        <v>50</v>
      </c>
      <c r="E24" s="29">
        <v>20</v>
      </c>
      <c r="F24" s="29"/>
      <c r="G24" s="29"/>
      <c r="H24" s="29">
        <v>30</v>
      </c>
      <c r="I24" s="29"/>
      <c r="J24" s="29"/>
      <c r="K24" s="29" t="s">
        <v>14</v>
      </c>
      <c r="L24" s="29"/>
      <c r="M24" s="18">
        <v>2.5</v>
      </c>
    </row>
    <row r="25" spans="1:14" ht="25.5">
      <c r="A25" s="29">
        <v>2</v>
      </c>
      <c r="B25" s="2" t="s">
        <v>28</v>
      </c>
      <c r="C25" s="29">
        <v>2</v>
      </c>
      <c r="D25" s="29">
        <f t="shared" ref="D25:D35" si="3">SUM(E25:J25)</f>
        <v>30</v>
      </c>
      <c r="E25" s="29">
        <v>15</v>
      </c>
      <c r="F25" s="29"/>
      <c r="G25" s="29"/>
      <c r="H25" s="29">
        <v>15</v>
      </c>
      <c r="I25" s="29"/>
      <c r="J25" s="29"/>
      <c r="K25" s="29" t="s">
        <v>16</v>
      </c>
      <c r="L25" s="29"/>
      <c r="M25" s="13">
        <v>1</v>
      </c>
    </row>
    <row r="26" spans="1:14">
      <c r="A26" s="29">
        <v>3</v>
      </c>
      <c r="B26" s="2" t="s">
        <v>29</v>
      </c>
      <c r="C26" s="29">
        <v>4</v>
      </c>
      <c r="D26" s="29">
        <f t="shared" si="3"/>
        <v>50</v>
      </c>
      <c r="E26" s="29">
        <v>20</v>
      </c>
      <c r="F26" s="29"/>
      <c r="G26" s="29"/>
      <c r="H26" s="29">
        <v>30</v>
      </c>
      <c r="I26" s="29"/>
      <c r="J26" s="29"/>
      <c r="K26" s="29" t="s">
        <v>14</v>
      </c>
      <c r="L26" s="29"/>
      <c r="M26" s="18">
        <v>2.5</v>
      </c>
    </row>
    <row r="27" spans="1:14">
      <c r="A27" s="29">
        <v>4</v>
      </c>
      <c r="B27" s="2" t="s">
        <v>30</v>
      </c>
      <c r="C27" s="29">
        <v>4</v>
      </c>
      <c r="D27" s="29">
        <f t="shared" si="3"/>
        <v>50</v>
      </c>
      <c r="E27" s="29">
        <v>20</v>
      </c>
      <c r="F27" s="29"/>
      <c r="G27" s="29"/>
      <c r="H27" s="29">
        <v>30</v>
      </c>
      <c r="I27" s="29"/>
      <c r="J27" s="29"/>
      <c r="K27" s="29" t="s">
        <v>14</v>
      </c>
      <c r="L27" s="29"/>
      <c r="M27" s="18">
        <v>2.5</v>
      </c>
    </row>
    <row r="28" spans="1:14">
      <c r="A28" s="29">
        <v>5</v>
      </c>
      <c r="B28" s="3" t="s">
        <v>19</v>
      </c>
      <c r="C28" s="29">
        <v>2</v>
      </c>
      <c r="D28" s="29">
        <f t="shared" si="3"/>
        <v>30</v>
      </c>
      <c r="E28" s="29"/>
      <c r="F28" s="29"/>
      <c r="H28" s="29">
        <v>30</v>
      </c>
      <c r="I28" s="29"/>
      <c r="J28" s="29"/>
      <c r="K28" s="29" t="s">
        <v>16</v>
      </c>
      <c r="L28" s="31">
        <v>2</v>
      </c>
      <c r="M28" s="18"/>
    </row>
    <row r="29" spans="1:14">
      <c r="A29" s="29">
        <v>6</v>
      </c>
      <c r="B29" s="2" t="s">
        <v>40</v>
      </c>
      <c r="C29" s="29">
        <v>2</v>
      </c>
      <c r="D29" s="29">
        <f t="shared" si="3"/>
        <v>25</v>
      </c>
      <c r="E29" s="29">
        <v>25</v>
      </c>
      <c r="F29" s="29"/>
      <c r="G29" s="29"/>
      <c r="H29" s="29"/>
      <c r="I29" s="29"/>
      <c r="J29" s="29"/>
      <c r="K29" s="29" t="s">
        <v>14</v>
      </c>
      <c r="L29" s="31"/>
      <c r="M29" s="18"/>
      <c r="N29" s="27" t="s">
        <v>129</v>
      </c>
    </row>
    <row r="30" spans="1:14">
      <c r="A30" s="29">
        <v>7</v>
      </c>
      <c r="B30" s="2" t="s">
        <v>31</v>
      </c>
      <c r="C30" s="29">
        <v>2</v>
      </c>
      <c r="D30" s="29">
        <f t="shared" si="3"/>
        <v>30</v>
      </c>
      <c r="E30" s="29">
        <v>30</v>
      </c>
      <c r="F30" s="29"/>
      <c r="G30" s="29"/>
      <c r="H30" s="29"/>
      <c r="I30" s="29"/>
      <c r="J30" s="29"/>
      <c r="K30" s="29" t="s">
        <v>16</v>
      </c>
      <c r="L30" s="29"/>
      <c r="M30" s="18"/>
      <c r="N30" s="27" t="s">
        <v>127</v>
      </c>
    </row>
    <row r="31" spans="1:14">
      <c r="A31" s="29">
        <v>8</v>
      </c>
      <c r="B31" s="2" t="s">
        <v>115</v>
      </c>
      <c r="C31" s="29">
        <v>2</v>
      </c>
      <c r="D31" s="29">
        <f t="shared" si="3"/>
        <v>30</v>
      </c>
      <c r="E31" s="29">
        <v>30</v>
      </c>
      <c r="F31" s="29"/>
      <c r="G31" s="29"/>
      <c r="H31" s="29"/>
      <c r="I31" s="29"/>
      <c r="J31" s="29"/>
      <c r="K31" s="29" t="s">
        <v>16</v>
      </c>
      <c r="L31" s="29"/>
      <c r="M31" s="18"/>
      <c r="N31" s="27" t="s">
        <v>127</v>
      </c>
    </row>
    <row r="32" spans="1:14">
      <c r="A32" s="29">
        <v>9</v>
      </c>
      <c r="B32" s="1" t="s">
        <v>112</v>
      </c>
      <c r="C32" s="29">
        <v>2</v>
      </c>
      <c r="D32" s="29">
        <f t="shared" si="3"/>
        <v>25</v>
      </c>
      <c r="E32" s="31"/>
      <c r="F32" s="29"/>
      <c r="G32" s="29"/>
      <c r="H32" s="29">
        <v>25</v>
      </c>
      <c r="I32" s="29"/>
      <c r="J32" s="29"/>
      <c r="K32" s="29" t="s">
        <v>16</v>
      </c>
      <c r="L32" s="29"/>
      <c r="M32" s="18">
        <v>2</v>
      </c>
    </row>
    <row r="33" spans="1:14">
      <c r="A33" s="29">
        <v>10</v>
      </c>
      <c r="B33" s="2" t="s">
        <v>93</v>
      </c>
      <c r="C33" s="29">
        <v>2</v>
      </c>
      <c r="D33" s="29">
        <f t="shared" si="3"/>
        <v>30</v>
      </c>
      <c r="E33" s="29"/>
      <c r="F33" s="29"/>
      <c r="G33" s="29"/>
      <c r="H33" s="29">
        <v>30</v>
      </c>
      <c r="I33" s="29"/>
      <c r="J33" s="29"/>
      <c r="K33" s="29" t="s">
        <v>16</v>
      </c>
      <c r="L33" s="29"/>
      <c r="M33" s="18">
        <v>2</v>
      </c>
    </row>
    <row r="34" spans="1:14">
      <c r="A34" s="29">
        <v>11</v>
      </c>
      <c r="B34" s="2" t="s">
        <v>32</v>
      </c>
      <c r="C34" s="29">
        <v>0</v>
      </c>
      <c r="D34" s="29">
        <f t="shared" si="3"/>
        <v>30</v>
      </c>
      <c r="E34" s="29"/>
      <c r="F34" s="29"/>
      <c r="G34" s="29"/>
      <c r="H34" s="29">
        <v>30</v>
      </c>
      <c r="I34" s="29"/>
      <c r="J34" s="29"/>
      <c r="K34" s="29" t="s">
        <v>33</v>
      </c>
      <c r="L34" s="29"/>
      <c r="M34" s="18"/>
    </row>
    <row r="35" spans="1:14">
      <c r="A35" s="29">
        <v>12</v>
      </c>
      <c r="B35" s="2" t="s">
        <v>34</v>
      </c>
      <c r="C35" s="29">
        <v>4</v>
      </c>
      <c r="D35" s="29">
        <f t="shared" si="3"/>
        <v>90</v>
      </c>
      <c r="E35" s="29"/>
      <c r="F35" s="29"/>
      <c r="G35" s="29"/>
      <c r="H35" s="29"/>
      <c r="I35" s="29">
        <v>90</v>
      </c>
      <c r="J35" s="29"/>
      <c r="K35" s="29" t="s">
        <v>16</v>
      </c>
      <c r="L35" s="29"/>
      <c r="M35" s="18">
        <v>5</v>
      </c>
    </row>
    <row r="36" spans="1:14" ht="15" customHeight="1">
      <c r="A36" s="47" t="s">
        <v>35</v>
      </c>
      <c r="B36" s="47"/>
      <c r="C36" s="29">
        <f t="shared" ref="C36:J36" si="4">SUM(C24:C35)</f>
        <v>30</v>
      </c>
      <c r="D36" s="29">
        <f t="shared" si="4"/>
        <v>470</v>
      </c>
      <c r="E36" s="29">
        <f t="shared" si="4"/>
        <v>160</v>
      </c>
      <c r="F36" s="29">
        <f t="shared" si="4"/>
        <v>0</v>
      </c>
      <c r="G36" s="29">
        <f t="shared" si="4"/>
        <v>0</v>
      </c>
      <c r="H36" s="29">
        <f t="shared" si="4"/>
        <v>220</v>
      </c>
      <c r="I36" s="29">
        <f t="shared" si="4"/>
        <v>90</v>
      </c>
      <c r="J36" s="29">
        <f t="shared" si="4"/>
        <v>0</v>
      </c>
      <c r="K36" s="29"/>
      <c r="L36" s="29">
        <f>SUM(L24:L35)</f>
        <v>2</v>
      </c>
      <c r="M36" s="29">
        <f>SUM(M24:M35)</f>
        <v>17.5</v>
      </c>
    </row>
    <row r="37" spans="1:14" ht="15" customHeight="1">
      <c r="A37" s="44" t="s">
        <v>0</v>
      </c>
      <c r="B37" s="44" t="s">
        <v>98</v>
      </c>
      <c r="C37" s="46" t="s">
        <v>1</v>
      </c>
      <c r="D37" s="44" t="s">
        <v>99</v>
      </c>
      <c r="E37" s="44"/>
      <c r="F37" s="44"/>
      <c r="G37" s="44"/>
      <c r="H37" s="44"/>
      <c r="I37" s="44"/>
      <c r="J37" s="44"/>
      <c r="K37" s="44" t="s">
        <v>100</v>
      </c>
      <c r="L37" s="49" t="s">
        <v>4</v>
      </c>
      <c r="M37" s="50" t="s">
        <v>5</v>
      </c>
    </row>
    <row r="38" spans="1:14">
      <c r="A38" s="44"/>
      <c r="B38" s="44"/>
      <c r="C38" s="46"/>
      <c r="D38" s="5" t="s">
        <v>6</v>
      </c>
      <c r="E38" s="29" t="s">
        <v>7</v>
      </c>
      <c r="F38" s="29" t="s">
        <v>8</v>
      </c>
      <c r="G38" s="29" t="s">
        <v>9</v>
      </c>
      <c r="H38" s="29" t="s">
        <v>10</v>
      </c>
      <c r="I38" s="29" t="s">
        <v>11</v>
      </c>
      <c r="J38" s="29" t="s">
        <v>110</v>
      </c>
      <c r="K38" s="44"/>
      <c r="L38" s="49"/>
      <c r="M38" s="50"/>
    </row>
    <row r="39" spans="1:14" ht="15.75" customHeight="1">
      <c r="A39" s="48" t="s">
        <v>36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1"/>
      <c r="M39" s="18"/>
    </row>
    <row r="40" spans="1:14">
      <c r="A40" s="29">
        <v>1</v>
      </c>
      <c r="B40" s="2" t="s">
        <v>37</v>
      </c>
      <c r="C40" s="29">
        <v>3</v>
      </c>
      <c r="D40" s="29">
        <f t="shared" ref="D40:D44" si="5">SUM(E40:J40)</f>
        <v>40</v>
      </c>
      <c r="E40" s="29">
        <v>20</v>
      </c>
      <c r="F40" s="29">
        <v>20</v>
      </c>
      <c r="G40" s="29"/>
      <c r="H40" s="29"/>
      <c r="I40" s="29"/>
      <c r="J40" s="29"/>
      <c r="K40" s="29" t="s">
        <v>14</v>
      </c>
      <c r="L40" s="31"/>
      <c r="M40" s="18"/>
      <c r="N40" s="27" t="s">
        <v>128</v>
      </c>
    </row>
    <row r="41" spans="1:14">
      <c r="A41" s="29">
        <v>2</v>
      </c>
      <c r="B41" s="2" t="s">
        <v>38</v>
      </c>
      <c r="C41" s="29">
        <v>1</v>
      </c>
      <c r="D41" s="29">
        <f t="shared" si="5"/>
        <v>15</v>
      </c>
      <c r="E41" s="29">
        <v>15</v>
      </c>
      <c r="F41" s="29"/>
      <c r="G41" s="29"/>
      <c r="H41" s="29"/>
      <c r="I41" s="29"/>
      <c r="J41" s="29"/>
      <c r="K41" s="29" t="s">
        <v>16</v>
      </c>
      <c r="L41" s="1"/>
      <c r="M41" s="18"/>
    </row>
    <row r="42" spans="1:14">
      <c r="A42" s="29">
        <v>3</v>
      </c>
      <c r="B42" s="3" t="s">
        <v>19</v>
      </c>
      <c r="C42" s="29">
        <v>2</v>
      </c>
      <c r="D42" s="29">
        <f t="shared" si="5"/>
        <v>30</v>
      </c>
      <c r="E42" s="29"/>
      <c r="F42" s="29"/>
      <c r="H42" s="29">
        <v>30</v>
      </c>
      <c r="I42" s="29"/>
      <c r="J42" s="29"/>
      <c r="K42" s="29" t="s">
        <v>16</v>
      </c>
      <c r="L42" s="31">
        <v>2</v>
      </c>
      <c r="M42" s="18"/>
    </row>
    <row r="43" spans="1:14">
      <c r="A43" s="29">
        <v>4</v>
      </c>
      <c r="B43" s="2" t="s">
        <v>39</v>
      </c>
      <c r="C43" s="29">
        <v>2</v>
      </c>
      <c r="D43" s="29">
        <f t="shared" si="5"/>
        <v>30</v>
      </c>
      <c r="E43" s="29">
        <v>15</v>
      </c>
      <c r="F43" s="29"/>
      <c r="G43" s="29"/>
      <c r="H43" s="29">
        <v>15</v>
      </c>
      <c r="I43" s="29"/>
      <c r="J43" s="29"/>
      <c r="K43" s="29" t="s">
        <v>14</v>
      </c>
      <c r="L43" s="31"/>
      <c r="M43" s="18">
        <v>1</v>
      </c>
      <c r="N43" s="24"/>
    </row>
    <row r="44" spans="1:14">
      <c r="A44" s="29">
        <v>5</v>
      </c>
      <c r="B44" s="2" t="s">
        <v>94</v>
      </c>
      <c r="C44" s="29">
        <v>1</v>
      </c>
      <c r="D44" s="29">
        <f t="shared" si="5"/>
        <v>20</v>
      </c>
      <c r="E44" s="29"/>
      <c r="F44" s="29"/>
      <c r="G44" s="29"/>
      <c r="H44" s="29">
        <v>20</v>
      </c>
      <c r="I44" s="29"/>
      <c r="J44" s="29"/>
      <c r="K44" s="29" t="s">
        <v>16</v>
      </c>
      <c r="L44" s="31"/>
      <c r="M44" s="18">
        <v>1</v>
      </c>
      <c r="N44" s="24"/>
    </row>
    <row r="45" spans="1:14">
      <c r="A45" s="29">
        <v>6</v>
      </c>
      <c r="B45" s="2" t="s">
        <v>116</v>
      </c>
      <c r="C45" s="29">
        <v>2</v>
      </c>
      <c r="D45" s="29">
        <f t="shared" ref="D45:D47" si="6">SUM(E45:J45)</f>
        <v>25</v>
      </c>
      <c r="E45" s="29">
        <v>25</v>
      </c>
      <c r="F45" s="29"/>
      <c r="G45" s="29"/>
      <c r="H45" s="29"/>
      <c r="I45" s="29"/>
      <c r="J45" s="29"/>
      <c r="K45" s="29" t="s">
        <v>14</v>
      </c>
      <c r="L45" s="31"/>
      <c r="M45" s="18"/>
      <c r="N45" s="24"/>
    </row>
    <row r="46" spans="1:14">
      <c r="A46" s="29">
        <v>7</v>
      </c>
      <c r="B46" s="2" t="s">
        <v>59</v>
      </c>
      <c r="C46" s="29">
        <v>2</v>
      </c>
      <c r="D46" s="29">
        <f t="shared" si="6"/>
        <v>40</v>
      </c>
      <c r="E46" s="29">
        <v>10</v>
      </c>
      <c r="F46" s="29"/>
      <c r="G46" s="29">
        <v>30</v>
      </c>
      <c r="H46" s="29"/>
      <c r="I46" s="29"/>
      <c r="J46" s="29"/>
      <c r="K46" s="29" t="s">
        <v>16</v>
      </c>
      <c r="L46" s="31"/>
      <c r="M46" s="18"/>
    </row>
    <row r="47" spans="1:14">
      <c r="A47" s="29">
        <v>8</v>
      </c>
      <c r="B47" s="36" t="s">
        <v>32</v>
      </c>
      <c r="C47" s="17">
        <v>0</v>
      </c>
      <c r="D47" s="17">
        <f t="shared" si="6"/>
        <v>30</v>
      </c>
      <c r="E47" s="17"/>
      <c r="F47" s="17"/>
      <c r="G47" s="17"/>
      <c r="H47" s="17">
        <v>30</v>
      </c>
      <c r="I47" s="17"/>
      <c r="J47" s="17"/>
      <c r="K47" s="17" t="s">
        <v>33</v>
      </c>
      <c r="L47" s="31"/>
      <c r="M47" s="18"/>
    </row>
    <row r="48" spans="1:14" ht="15" customHeight="1">
      <c r="A48" s="47" t="s">
        <v>41</v>
      </c>
      <c r="B48" s="47"/>
      <c r="C48" s="32">
        <f t="shared" ref="C48:J48" si="7">SUM(C40:C47)</f>
        <v>13</v>
      </c>
      <c r="D48" s="32">
        <f t="shared" si="7"/>
        <v>230</v>
      </c>
      <c r="E48" s="32">
        <f t="shared" si="7"/>
        <v>85</v>
      </c>
      <c r="F48" s="32">
        <f t="shared" si="7"/>
        <v>20</v>
      </c>
      <c r="G48" s="32">
        <f t="shared" si="7"/>
        <v>30</v>
      </c>
      <c r="H48" s="32">
        <f t="shared" si="7"/>
        <v>95</v>
      </c>
      <c r="I48" s="32">
        <f t="shared" si="7"/>
        <v>0</v>
      </c>
      <c r="J48" s="32">
        <f t="shared" si="7"/>
        <v>0</v>
      </c>
      <c r="K48" s="29"/>
      <c r="L48" s="29">
        <f>SUM(L40:L47)</f>
        <v>2</v>
      </c>
      <c r="M48" s="29">
        <f>SUM(M40:M47)</f>
        <v>2</v>
      </c>
    </row>
    <row r="49" spans="1:14" ht="15.75" customHeight="1">
      <c r="A49" s="44" t="s">
        <v>119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1"/>
      <c r="M49" s="18"/>
    </row>
    <row r="50" spans="1:14">
      <c r="A50" s="29">
        <v>1</v>
      </c>
      <c r="B50" s="2" t="s">
        <v>42</v>
      </c>
      <c r="C50" s="29">
        <v>2</v>
      </c>
      <c r="D50" s="29">
        <f>SUM(E50:J50)</f>
        <v>30</v>
      </c>
      <c r="E50" s="29">
        <v>15</v>
      </c>
      <c r="F50" s="29"/>
      <c r="G50" s="29"/>
      <c r="H50" s="29">
        <v>15</v>
      </c>
      <c r="I50" s="29"/>
      <c r="J50" s="29"/>
      <c r="K50" s="29" t="s">
        <v>16</v>
      </c>
      <c r="L50" s="31">
        <v>1</v>
      </c>
      <c r="M50" s="18">
        <v>1</v>
      </c>
      <c r="N50" s="27" t="s">
        <v>126</v>
      </c>
    </row>
    <row r="51" spans="1:14">
      <c r="A51" s="29">
        <v>2</v>
      </c>
      <c r="B51" s="2" t="s">
        <v>43</v>
      </c>
      <c r="C51" s="29">
        <v>2</v>
      </c>
      <c r="D51" s="29">
        <f t="shared" ref="D51:D56" si="8">SUM(E51:J51)</f>
        <v>30</v>
      </c>
      <c r="E51" s="29">
        <v>15</v>
      </c>
      <c r="F51" s="29"/>
      <c r="G51" s="29"/>
      <c r="H51" s="29">
        <v>15</v>
      </c>
      <c r="I51" s="29"/>
      <c r="J51" s="29"/>
      <c r="K51" s="29" t="s">
        <v>14</v>
      </c>
      <c r="L51" s="31">
        <v>1</v>
      </c>
      <c r="M51" s="18">
        <v>1</v>
      </c>
      <c r="N51" s="27" t="s">
        <v>126</v>
      </c>
    </row>
    <row r="52" spans="1:14">
      <c r="A52" s="29">
        <v>3</v>
      </c>
      <c r="B52" s="2" t="s">
        <v>44</v>
      </c>
      <c r="C52" s="29">
        <v>2</v>
      </c>
      <c r="D52" s="29">
        <f t="shared" si="8"/>
        <v>30</v>
      </c>
      <c r="E52" s="29">
        <v>15</v>
      </c>
      <c r="F52" s="29"/>
      <c r="G52" s="29"/>
      <c r="H52" s="29">
        <v>15</v>
      </c>
      <c r="I52" s="29"/>
      <c r="J52" s="29"/>
      <c r="K52" s="29" t="s">
        <v>14</v>
      </c>
      <c r="L52" s="31">
        <v>2</v>
      </c>
      <c r="M52" s="18">
        <v>1</v>
      </c>
    </row>
    <row r="53" spans="1:14">
      <c r="A53" s="29">
        <v>4</v>
      </c>
      <c r="B53" s="2" t="s">
        <v>45</v>
      </c>
      <c r="C53" s="29">
        <v>4</v>
      </c>
      <c r="D53" s="29">
        <f t="shared" si="8"/>
        <v>50</v>
      </c>
      <c r="E53" s="29">
        <v>15</v>
      </c>
      <c r="F53" s="29"/>
      <c r="G53" s="29"/>
      <c r="H53" s="29">
        <v>35</v>
      </c>
      <c r="I53" s="29"/>
      <c r="J53" s="29"/>
      <c r="K53" s="29" t="s">
        <v>14</v>
      </c>
      <c r="L53" s="31">
        <v>4</v>
      </c>
      <c r="M53" s="18">
        <v>3</v>
      </c>
    </row>
    <row r="54" spans="1:14" ht="25.5">
      <c r="A54" s="29">
        <v>5</v>
      </c>
      <c r="B54" s="2" t="s">
        <v>46</v>
      </c>
      <c r="C54" s="29">
        <v>2</v>
      </c>
      <c r="D54" s="29">
        <f t="shared" si="8"/>
        <v>30</v>
      </c>
      <c r="E54" s="29"/>
      <c r="F54" s="29"/>
      <c r="G54" s="29"/>
      <c r="H54" s="29">
        <v>30</v>
      </c>
      <c r="I54" s="29"/>
      <c r="J54" s="29"/>
      <c r="K54" s="29" t="s">
        <v>14</v>
      </c>
      <c r="L54" s="31">
        <v>2</v>
      </c>
      <c r="M54" s="18">
        <v>2</v>
      </c>
    </row>
    <row r="55" spans="1:14" ht="25.5">
      <c r="A55" s="29">
        <v>6</v>
      </c>
      <c r="B55" s="2" t="s">
        <v>47</v>
      </c>
      <c r="C55" s="29">
        <v>1</v>
      </c>
      <c r="D55" s="29">
        <f t="shared" si="8"/>
        <v>20</v>
      </c>
      <c r="E55" s="29">
        <v>10</v>
      </c>
      <c r="F55" s="29">
        <v>10</v>
      </c>
      <c r="G55" s="29"/>
      <c r="H55" s="29"/>
      <c r="I55" s="29"/>
      <c r="J55" s="29"/>
      <c r="K55" s="29" t="s">
        <v>16</v>
      </c>
      <c r="L55" s="31">
        <v>1</v>
      </c>
      <c r="M55" s="18"/>
    </row>
    <row r="56" spans="1:14">
      <c r="A56" s="29">
        <v>7</v>
      </c>
      <c r="B56" s="2" t="s">
        <v>34</v>
      </c>
      <c r="C56" s="29">
        <v>4</v>
      </c>
      <c r="D56" s="29">
        <f t="shared" si="8"/>
        <v>90</v>
      </c>
      <c r="E56" s="29"/>
      <c r="F56" s="29"/>
      <c r="G56" s="29"/>
      <c r="H56" s="29"/>
      <c r="I56" s="29">
        <v>90</v>
      </c>
      <c r="J56" s="29"/>
      <c r="K56" s="29" t="s">
        <v>16</v>
      </c>
      <c r="L56" s="31"/>
      <c r="M56" s="18">
        <v>4</v>
      </c>
    </row>
    <row r="57" spans="1:14" ht="15" customHeight="1">
      <c r="A57" s="47" t="s">
        <v>41</v>
      </c>
      <c r="B57" s="47"/>
      <c r="C57" s="32">
        <f>SUM(C50:C56)</f>
        <v>17</v>
      </c>
      <c r="D57" s="32">
        <f t="shared" ref="D57:J57" si="9">SUM(D50:D56)</f>
        <v>280</v>
      </c>
      <c r="E57" s="32">
        <f t="shared" si="9"/>
        <v>70</v>
      </c>
      <c r="F57" s="32">
        <f>SUM(F50:F56)</f>
        <v>10</v>
      </c>
      <c r="G57" s="32">
        <f t="shared" si="9"/>
        <v>0</v>
      </c>
      <c r="H57" s="32">
        <f t="shared" si="9"/>
        <v>110</v>
      </c>
      <c r="I57" s="32">
        <f t="shared" si="9"/>
        <v>90</v>
      </c>
      <c r="J57" s="32">
        <f t="shared" si="9"/>
        <v>0</v>
      </c>
      <c r="K57" s="29"/>
      <c r="L57" s="29">
        <f>SUM(L50:L56)</f>
        <v>11</v>
      </c>
      <c r="M57" s="29">
        <f>SUM(M50:M56)</f>
        <v>12</v>
      </c>
    </row>
    <row r="58" spans="1:14" ht="15.75" customHeight="1">
      <c r="A58" s="44" t="s">
        <v>120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1"/>
      <c r="M58" s="19"/>
    </row>
    <row r="59" spans="1:14">
      <c r="A59" s="29">
        <v>1</v>
      </c>
      <c r="B59" s="2" t="s">
        <v>48</v>
      </c>
      <c r="C59" s="29">
        <v>2</v>
      </c>
      <c r="D59" s="29">
        <f>SUM(E59:J59)</f>
        <v>30</v>
      </c>
      <c r="E59" s="29">
        <v>30</v>
      </c>
      <c r="F59" s="29"/>
      <c r="G59" s="29"/>
      <c r="H59" s="29"/>
      <c r="I59" s="29"/>
      <c r="J59" s="29"/>
      <c r="K59" s="29" t="s">
        <v>16</v>
      </c>
      <c r="L59" s="31">
        <v>1</v>
      </c>
      <c r="M59" s="18"/>
      <c r="N59" s="27" t="s">
        <v>126</v>
      </c>
    </row>
    <row r="60" spans="1:14">
      <c r="A60" s="29">
        <v>2</v>
      </c>
      <c r="B60" s="2" t="s">
        <v>49</v>
      </c>
      <c r="C60" s="29">
        <v>4</v>
      </c>
      <c r="D60" s="29">
        <f t="shared" ref="D60:D64" si="10">SUM(E60:J60)</f>
        <v>50</v>
      </c>
      <c r="E60" s="29">
        <v>20</v>
      </c>
      <c r="F60" s="29"/>
      <c r="G60" s="29"/>
      <c r="H60" s="29">
        <v>30</v>
      </c>
      <c r="I60" s="29"/>
      <c r="J60" s="29"/>
      <c r="K60" s="29" t="s">
        <v>14</v>
      </c>
      <c r="L60" s="31">
        <v>4</v>
      </c>
      <c r="M60" s="18">
        <v>2.5</v>
      </c>
    </row>
    <row r="61" spans="1:14">
      <c r="A61" s="29">
        <v>3</v>
      </c>
      <c r="B61" s="2" t="s">
        <v>50</v>
      </c>
      <c r="C61" s="29">
        <v>2</v>
      </c>
      <c r="D61" s="29">
        <f t="shared" si="10"/>
        <v>30</v>
      </c>
      <c r="E61" s="29"/>
      <c r="F61" s="29"/>
      <c r="G61" s="29"/>
      <c r="H61" s="29">
        <v>30</v>
      </c>
      <c r="I61" s="29"/>
      <c r="J61" s="29"/>
      <c r="K61" s="29" t="s">
        <v>14</v>
      </c>
      <c r="L61" s="31">
        <v>1</v>
      </c>
      <c r="M61" s="18">
        <v>2</v>
      </c>
      <c r="N61" s="27" t="s">
        <v>126</v>
      </c>
    </row>
    <row r="62" spans="1:14">
      <c r="A62" s="29">
        <v>4</v>
      </c>
      <c r="B62" s="1" t="s">
        <v>45</v>
      </c>
      <c r="C62" s="29">
        <v>2</v>
      </c>
      <c r="D62" s="29">
        <f t="shared" si="10"/>
        <v>30</v>
      </c>
      <c r="E62" s="29"/>
      <c r="F62" s="29"/>
      <c r="G62" s="29"/>
      <c r="H62" s="29">
        <v>30</v>
      </c>
      <c r="I62" s="29"/>
      <c r="J62" s="29"/>
      <c r="K62" s="29" t="s">
        <v>14</v>
      </c>
      <c r="L62" s="31">
        <v>2</v>
      </c>
      <c r="M62" s="18">
        <v>2</v>
      </c>
    </row>
    <row r="63" spans="1:14" ht="25.5" customHeight="1">
      <c r="A63" s="29">
        <v>5</v>
      </c>
      <c r="B63" s="2" t="s">
        <v>51</v>
      </c>
      <c r="C63" s="29">
        <v>3</v>
      </c>
      <c r="D63" s="29">
        <f t="shared" si="10"/>
        <v>40</v>
      </c>
      <c r="E63" s="29">
        <v>15</v>
      </c>
      <c r="F63" s="29"/>
      <c r="G63" s="29"/>
      <c r="H63" s="29">
        <v>25</v>
      </c>
      <c r="I63" s="29"/>
      <c r="J63" s="29"/>
      <c r="K63" s="29" t="s">
        <v>14</v>
      </c>
      <c r="L63" s="31">
        <v>3</v>
      </c>
      <c r="M63" s="13">
        <v>2</v>
      </c>
    </row>
    <row r="64" spans="1:14">
      <c r="A64" s="29">
        <v>6</v>
      </c>
      <c r="B64" s="2" t="s">
        <v>34</v>
      </c>
      <c r="C64" s="29">
        <v>4</v>
      </c>
      <c r="D64" s="29">
        <f t="shared" si="10"/>
        <v>90</v>
      </c>
      <c r="E64" s="29"/>
      <c r="F64" s="29"/>
      <c r="G64" s="29"/>
      <c r="H64" s="29"/>
      <c r="I64" s="29">
        <v>90</v>
      </c>
      <c r="J64" s="29"/>
      <c r="K64" s="29" t="s">
        <v>16</v>
      </c>
      <c r="L64" s="31"/>
      <c r="M64" s="18">
        <v>4</v>
      </c>
    </row>
    <row r="65" spans="1:14" ht="15" customHeight="1">
      <c r="A65" s="47" t="s">
        <v>41</v>
      </c>
      <c r="B65" s="47"/>
      <c r="C65" s="29">
        <f>SUM(C59:C64)</f>
        <v>17</v>
      </c>
      <c r="D65" s="29">
        <f t="shared" ref="D65:J65" si="11">SUM(D59:D64)</f>
        <v>270</v>
      </c>
      <c r="E65" s="29">
        <f t="shared" si="11"/>
        <v>65</v>
      </c>
      <c r="F65" s="29">
        <f t="shared" si="11"/>
        <v>0</v>
      </c>
      <c r="G65" s="29">
        <f t="shared" si="11"/>
        <v>0</v>
      </c>
      <c r="H65" s="29">
        <f t="shared" si="11"/>
        <v>115</v>
      </c>
      <c r="I65" s="29">
        <f t="shared" si="11"/>
        <v>90</v>
      </c>
      <c r="J65" s="29">
        <f t="shared" si="11"/>
        <v>0</v>
      </c>
      <c r="K65" s="29"/>
      <c r="L65" s="29">
        <f>SUM(L59:L64)</f>
        <v>11</v>
      </c>
      <c r="M65" s="29">
        <f>SUM(M59:M64)</f>
        <v>12.5</v>
      </c>
    </row>
    <row r="66" spans="1:14" ht="15" customHeight="1">
      <c r="A66" s="44" t="s">
        <v>0</v>
      </c>
      <c r="B66" s="44" t="s">
        <v>98</v>
      </c>
      <c r="C66" s="46" t="s">
        <v>1</v>
      </c>
      <c r="D66" s="44" t="s">
        <v>99</v>
      </c>
      <c r="E66" s="44"/>
      <c r="F66" s="44"/>
      <c r="G66" s="44"/>
      <c r="H66" s="44"/>
      <c r="I66" s="44"/>
      <c r="J66" s="44"/>
      <c r="K66" s="44" t="s">
        <v>100</v>
      </c>
      <c r="L66" s="49" t="s">
        <v>4</v>
      </c>
      <c r="M66" s="50" t="s">
        <v>5</v>
      </c>
    </row>
    <row r="67" spans="1:14">
      <c r="A67" s="44"/>
      <c r="B67" s="44"/>
      <c r="C67" s="46"/>
      <c r="D67" s="5" t="s">
        <v>6</v>
      </c>
      <c r="E67" s="29" t="s">
        <v>7</v>
      </c>
      <c r="F67" s="29" t="s">
        <v>8</v>
      </c>
      <c r="G67" s="29" t="s">
        <v>9</v>
      </c>
      <c r="H67" s="29" t="s">
        <v>10</v>
      </c>
      <c r="I67" s="29" t="s">
        <v>11</v>
      </c>
      <c r="J67" s="29" t="s">
        <v>110</v>
      </c>
      <c r="K67" s="44"/>
      <c r="L67" s="49"/>
      <c r="M67" s="50"/>
    </row>
    <row r="68" spans="1:14" ht="15.75" customHeight="1">
      <c r="A68" s="48" t="s">
        <v>52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29"/>
      <c r="M68" s="18"/>
    </row>
    <row r="69" spans="1:14" ht="25.5">
      <c r="A69" s="29">
        <v>1</v>
      </c>
      <c r="B69" s="1" t="s">
        <v>117</v>
      </c>
      <c r="C69" s="29">
        <v>2</v>
      </c>
      <c r="D69" s="29">
        <f t="shared" ref="D69:D73" si="12">SUM(E69:J69)</f>
        <v>30</v>
      </c>
      <c r="E69" s="29">
        <v>15</v>
      </c>
      <c r="F69" s="29"/>
      <c r="G69" s="29"/>
      <c r="H69" s="29">
        <v>15</v>
      </c>
      <c r="I69" s="29"/>
      <c r="J69" s="29"/>
      <c r="K69" s="29" t="s">
        <v>16</v>
      </c>
      <c r="L69" s="29"/>
      <c r="M69" s="18"/>
    </row>
    <row r="70" spans="1:14">
      <c r="A70" s="29">
        <v>2</v>
      </c>
      <c r="B70" s="1" t="s">
        <v>95</v>
      </c>
      <c r="C70" s="29">
        <v>3</v>
      </c>
      <c r="D70" s="29">
        <f t="shared" si="12"/>
        <v>35</v>
      </c>
      <c r="E70" s="29"/>
      <c r="F70" s="29"/>
      <c r="G70" s="29"/>
      <c r="H70" s="29">
        <v>35</v>
      </c>
      <c r="I70" s="29"/>
      <c r="J70" s="29"/>
      <c r="K70" s="29" t="s">
        <v>16</v>
      </c>
      <c r="L70" s="29"/>
      <c r="M70" s="18">
        <v>2</v>
      </c>
    </row>
    <row r="71" spans="1:14">
      <c r="A71" s="29">
        <v>3</v>
      </c>
      <c r="B71" s="3" t="s">
        <v>19</v>
      </c>
      <c r="C71" s="29">
        <v>2</v>
      </c>
      <c r="D71" s="29">
        <f t="shared" si="12"/>
        <v>30</v>
      </c>
      <c r="E71" s="29"/>
      <c r="F71" s="29"/>
      <c r="H71" s="29">
        <v>30</v>
      </c>
      <c r="I71" s="29"/>
      <c r="J71" s="29"/>
      <c r="K71" s="29" t="s">
        <v>16</v>
      </c>
      <c r="L71" s="31">
        <v>2</v>
      </c>
      <c r="M71" s="18"/>
    </row>
    <row r="72" spans="1:14">
      <c r="A72" s="29">
        <v>4</v>
      </c>
      <c r="B72" s="1" t="s">
        <v>54</v>
      </c>
      <c r="C72" s="29">
        <v>4</v>
      </c>
      <c r="D72" s="29">
        <f t="shared" si="12"/>
        <v>45</v>
      </c>
      <c r="E72" s="29">
        <v>15</v>
      </c>
      <c r="F72" s="29">
        <v>30</v>
      </c>
      <c r="G72" s="29"/>
      <c r="H72" s="29"/>
      <c r="I72" s="29"/>
      <c r="J72" s="29"/>
      <c r="K72" s="29" t="s">
        <v>14</v>
      </c>
      <c r="L72" s="29"/>
      <c r="M72" s="18"/>
    </row>
    <row r="73" spans="1:14">
      <c r="A73" s="29">
        <v>5</v>
      </c>
      <c r="B73" s="1" t="s">
        <v>55</v>
      </c>
      <c r="C73" s="29">
        <v>4</v>
      </c>
      <c r="D73" s="29">
        <f t="shared" si="12"/>
        <v>40</v>
      </c>
      <c r="E73" s="17">
        <v>20</v>
      </c>
      <c r="G73" s="29"/>
      <c r="H73" s="29">
        <v>20</v>
      </c>
      <c r="I73" s="29"/>
      <c r="J73" s="29"/>
      <c r="K73" s="29" t="s">
        <v>14</v>
      </c>
      <c r="L73" s="29"/>
      <c r="M73" s="18">
        <v>1.5</v>
      </c>
      <c r="N73" s="27" t="s">
        <v>131</v>
      </c>
    </row>
    <row r="74" spans="1:14" ht="15" customHeight="1">
      <c r="A74" s="47" t="s">
        <v>41</v>
      </c>
      <c r="B74" s="47"/>
      <c r="C74" s="29">
        <f>SUM(C69:C73)</f>
        <v>15</v>
      </c>
      <c r="D74" s="29">
        <f t="shared" ref="D74:J74" si="13">SUM(D69:D73)</f>
        <v>180</v>
      </c>
      <c r="E74" s="29">
        <f t="shared" si="13"/>
        <v>50</v>
      </c>
      <c r="F74" s="29">
        <f t="shared" si="13"/>
        <v>30</v>
      </c>
      <c r="G74" s="29">
        <f t="shared" si="13"/>
        <v>0</v>
      </c>
      <c r="H74" s="29">
        <f t="shared" si="13"/>
        <v>100</v>
      </c>
      <c r="I74" s="29">
        <f t="shared" si="13"/>
        <v>0</v>
      </c>
      <c r="J74" s="29">
        <f t="shared" si="13"/>
        <v>0</v>
      </c>
      <c r="K74" s="29"/>
      <c r="L74" s="29">
        <f>SUM(L69:L73)</f>
        <v>2</v>
      </c>
      <c r="M74" s="29">
        <f>SUM(M69:M73)</f>
        <v>3.5</v>
      </c>
    </row>
    <row r="75" spans="1:14" ht="15.75" customHeight="1">
      <c r="A75" s="44" t="s">
        <v>121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29"/>
      <c r="M75" s="18"/>
    </row>
    <row r="76" spans="1:14" ht="25.5">
      <c r="A76" s="29">
        <v>1</v>
      </c>
      <c r="B76" s="1" t="s">
        <v>56</v>
      </c>
      <c r="C76" s="29">
        <v>3</v>
      </c>
      <c r="D76" s="29">
        <f>SUM(E76:J76)</f>
        <v>40</v>
      </c>
      <c r="E76" s="29">
        <v>15</v>
      </c>
      <c r="F76" s="29"/>
      <c r="G76" s="29"/>
      <c r="H76" s="29">
        <v>25</v>
      </c>
      <c r="I76" s="29"/>
      <c r="J76" s="29"/>
      <c r="K76" s="29" t="s">
        <v>16</v>
      </c>
      <c r="L76" s="31">
        <v>3</v>
      </c>
      <c r="M76" s="18">
        <v>2</v>
      </c>
    </row>
    <row r="77" spans="1:14" ht="25.5">
      <c r="A77" s="29">
        <v>2</v>
      </c>
      <c r="B77" s="1" t="s">
        <v>57</v>
      </c>
      <c r="C77" s="29">
        <v>3</v>
      </c>
      <c r="D77" s="29">
        <f t="shared" ref="D77:D80" si="14">SUM(E77:J77)</f>
        <v>40</v>
      </c>
      <c r="E77" s="29">
        <v>15</v>
      </c>
      <c r="F77" s="29"/>
      <c r="G77" s="29"/>
      <c r="H77" s="29">
        <v>25</v>
      </c>
      <c r="I77" s="29"/>
      <c r="J77" s="29"/>
      <c r="K77" s="29" t="s">
        <v>14</v>
      </c>
      <c r="L77" s="31">
        <v>3</v>
      </c>
      <c r="M77" s="18">
        <v>2</v>
      </c>
    </row>
    <row r="78" spans="1:14">
      <c r="A78" s="29">
        <v>3</v>
      </c>
      <c r="B78" s="1" t="s">
        <v>58</v>
      </c>
      <c r="C78" s="29">
        <v>3</v>
      </c>
      <c r="D78" s="29">
        <f t="shared" si="14"/>
        <v>35</v>
      </c>
      <c r="E78" s="29">
        <v>15</v>
      </c>
      <c r="F78" s="29"/>
      <c r="G78" s="29"/>
      <c r="H78" s="29">
        <v>20</v>
      </c>
      <c r="I78" s="29"/>
      <c r="J78" s="29"/>
      <c r="K78" s="29" t="s">
        <v>16</v>
      </c>
      <c r="L78" s="31">
        <v>2</v>
      </c>
      <c r="M78" s="18">
        <v>1</v>
      </c>
    </row>
    <row r="79" spans="1:14" ht="25.5">
      <c r="A79" s="29">
        <v>4</v>
      </c>
      <c r="B79" s="1" t="s">
        <v>60</v>
      </c>
      <c r="C79" s="29">
        <v>2</v>
      </c>
      <c r="D79" s="29">
        <f t="shared" si="14"/>
        <v>30</v>
      </c>
      <c r="E79" s="29"/>
      <c r="F79" s="29"/>
      <c r="G79" s="29"/>
      <c r="H79" s="29">
        <v>30</v>
      </c>
      <c r="I79" s="29"/>
      <c r="J79" s="29"/>
      <c r="K79" s="29" t="s">
        <v>14</v>
      </c>
      <c r="L79" s="31">
        <v>2</v>
      </c>
      <c r="M79" s="18">
        <v>2</v>
      </c>
    </row>
    <row r="80" spans="1:14">
      <c r="A80" s="29">
        <v>5</v>
      </c>
      <c r="B80" s="1" t="s">
        <v>34</v>
      </c>
      <c r="C80" s="29">
        <v>4</v>
      </c>
      <c r="D80" s="29">
        <f t="shared" si="14"/>
        <v>90</v>
      </c>
      <c r="E80" s="29"/>
      <c r="F80" s="29"/>
      <c r="G80" s="29"/>
      <c r="H80" s="29"/>
      <c r="I80" s="6">
        <v>90</v>
      </c>
      <c r="J80" s="29"/>
      <c r="K80" s="29" t="s">
        <v>16</v>
      </c>
      <c r="L80" s="31"/>
      <c r="M80" s="18">
        <v>4</v>
      </c>
    </row>
    <row r="81" spans="1:14" ht="15" customHeight="1">
      <c r="A81" s="47" t="s">
        <v>41</v>
      </c>
      <c r="B81" s="47"/>
      <c r="C81" s="29">
        <f t="shared" ref="C81:J81" si="15">SUM(C76:C80)</f>
        <v>15</v>
      </c>
      <c r="D81" s="29">
        <f t="shared" si="15"/>
        <v>235</v>
      </c>
      <c r="E81" s="29">
        <f t="shared" si="15"/>
        <v>45</v>
      </c>
      <c r="F81" s="29">
        <f t="shared" si="15"/>
        <v>0</v>
      </c>
      <c r="G81" s="29">
        <f t="shared" si="15"/>
        <v>0</v>
      </c>
      <c r="H81" s="29">
        <f t="shared" si="15"/>
        <v>100</v>
      </c>
      <c r="I81" s="29">
        <f t="shared" si="15"/>
        <v>90</v>
      </c>
      <c r="J81" s="29">
        <f t="shared" si="15"/>
        <v>0</v>
      </c>
      <c r="K81" s="29"/>
      <c r="L81" s="29">
        <f>SUM(L76:L80)</f>
        <v>10</v>
      </c>
      <c r="M81" s="29">
        <f>SUM(M76:M80)</f>
        <v>11</v>
      </c>
    </row>
    <row r="82" spans="1:14" ht="15.75" customHeight="1">
      <c r="A82" s="44" t="s">
        <v>120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29"/>
      <c r="M82" s="18"/>
    </row>
    <row r="83" spans="1:14">
      <c r="A83" s="29">
        <v>1</v>
      </c>
      <c r="B83" s="1" t="s">
        <v>61</v>
      </c>
      <c r="C83" s="29">
        <v>4</v>
      </c>
      <c r="D83" s="29">
        <f>SUM(E83:J83)</f>
        <v>50</v>
      </c>
      <c r="E83" s="29">
        <v>20</v>
      </c>
      <c r="F83" s="29">
        <v>30</v>
      </c>
      <c r="G83" s="29"/>
      <c r="H83" s="29"/>
      <c r="I83" s="29"/>
      <c r="J83" s="29"/>
      <c r="K83" s="29" t="s">
        <v>14</v>
      </c>
      <c r="L83" s="31">
        <v>4</v>
      </c>
      <c r="M83" s="18"/>
    </row>
    <row r="84" spans="1:14">
      <c r="A84" s="29">
        <v>2</v>
      </c>
      <c r="B84" s="2" t="s">
        <v>62</v>
      </c>
      <c r="C84" s="29">
        <v>2</v>
      </c>
      <c r="D84" s="29">
        <f t="shared" ref="D84:D87" si="16">SUM(E84:J84)</f>
        <v>30</v>
      </c>
      <c r="E84" s="29">
        <v>15</v>
      </c>
      <c r="F84" s="29"/>
      <c r="G84" s="29"/>
      <c r="H84" s="29">
        <v>15</v>
      </c>
      <c r="I84" s="29"/>
      <c r="J84" s="29"/>
      <c r="K84" s="29" t="s">
        <v>16</v>
      </c>
      <c r="L84" s="31">
        <v>2</v>
      </c>
      <c r="M84" s="18">
        <v>1</v>
      </c>
    </row>
    <row r="85" spans="1:14">
      <c r="A85" s="29">
        <v>3</v>
      </c>
      <c r="B85" s="2" t="s">
        <v>75</v>
      </c>
      <c r="C85" s="29">
        <v>2</v>
      </c>
      <c r="D85" s="29">
        <v>25</v>
      </c>
      <c r="E85" s="29">
        <v>25</v>
      </c>
      <c r="F85" s="29"/>
      <c r="G85" s="29"/>
      <c r="H85" s="29"/>
      <c r="I85" s="29"/>
      <c r="J85" s="29"/>
      <c r="K85" s="29" t="s">
        <v>16</v>
      </c>
      <c r="L85" s="31"/>
      <c r="M85" s="18"/>
    </row>
    <row r="86" spans="1:14" ht="25.5">
      <c r="A86" s="29">
        <v>4</v>
      </c>
      <c r="B86" s="1" t="s">
        <v>63</v>
      </c>
      <c r="C86" s="29">
        <v>3</v>
      </c>
      <c r="D86" s="29">
        <f t="shared" si="16"/>
        <v>35</v>
      </c>
      <c r="E86" s="29">
        <v>15</v>
      </c>
      <c r="F86" s="29"/>
      <c r="G86" s="29"/>
      <c r="H86" s="29">
        <v>20</v>
      </c>
      <c r="I86" s="29"/>
      <c r="J86" s="29"/>
      <c r="K86" s="29" t="s">
        <v>16</v>
      </c>
      <c r="L86" s="31">
        <v>2</v>
      </c>
      <c r="M86" s="13">
        <v>1</v>
      </c>
    </row>
    <row r="87" spans="1:14">
      <c r="A87" s="29">
        <v>5</v>
      </c>
      <c r="B87" s="1" t="s">
        <v>34</v>
      </c>
      <c r="C87" s="29">
        <v>4</v>
      </c>
      <c r="D87" s="29">
        <f t="shared" si="16"/>
        <v>90</v>
      </c>
      <c r="E87" s="29"/>
      <c r="F87" s="29"/>
      <c r="G87" s="29"/>
      <c r="H87" s="29"/>
      <c r="I87" s="6">
        <v>90</v>
      </c>
      <c r="J87" s="29"/>
      <c r="K87" s="29" t="s">
        <v>16</v>
      </c>
      <c r="L87" s="31"/>
      <c r="M87" s="18">
        <v>4</v>
      </c>
    </row>
    <row r="88" spans="1:14" ht="15" customHeight="1">
      <c r="A88" s="47" t="s">
        <v>41</v>
      </c>
      <c r="B88" s="47"/>
      <c r="C88" s="6">
        <f t="shared" ref="C88:J88" si="17">SUM(C83:C87)</f>
        <v>15</v>
      </c>
      <c r="D88" s="29">
        <f t="shared" si="17"/>
        <v>230</v>
      </c>
      <c r="E88" s="29">
        <f t="shared" si="17"/>
        <v>75</v>
      </c>
      <c r="F88" s="29">
        <f t="shared" si="17"/>
        <v>30</v>
      </c>
      <c r="G88" s="29">
        <f t="shared" si="17"/>
        <v>0</v>
      </c>
      <c r="H88" s="29">
        <f t="shared" si="17"/>
        <v>35</v>
      </c>
      <c r="I88" s="29">
        <f t="shared" si="17"/>
        <v>90</v>
      </c>
      <c r="J88" s="29">
        <f t="shared" si="17"/>
        <v>0</v>
      </c>
      <c r="K88" s="29"/>
      <c r="L88" s="29">
        <f>SUM(L83:L87)</f>
        <v>8</v>
      </c>
      <c r="M88" s="29">
        <f>SUM(M83:M87)</f>
        <v>6</v>
      </c>
    </row>
    <row r="89" spans="1:14" ht="15" customHeight="1">
      <c r="A89" s="47" t="s">
        <v>0</v>
      </c>
      <c r="B89" s="44" t="s">
        <v>98</v>
      </c>
      <c r="C89" s="46" t="s">
        <v>1</v>
      </c>
      <c r="D89" s="44" t="s">
        <v>99</v>
      </c>
      <c r="E89" s="44"/>
      <c r="F89" s="44"/>
      <c r="G89" s="44"/>
      <c r="H89" s="44"/>
      <c r="I89" s="44"/>
      <c r="J89" s="44"/>
      <c r="K89" s="44" t="s">
        <v>100</v>
      </c>
      <c r="L89" s="49" t="s">
        <v>4</v>
      </c>
      <c r="M89" s="50" t="s">
        <v>5</v>
      </c>
    </row>
    <row r="90" spans="1:14">
      <c r="A90" s="47"/>
      <c r="B90" s="44"/>
      <c r="C90" s="46"/>
      <c r="D90" s="5" t="s">
        <v>6</v>
      </c>
      <c r="E90" s="29" t="s">
        <v>7</v>
      </c>
      <c r="F90" s="29" t="s">
        <v>8</v>
      </c>
      <c r="G90" s="29" t="s">
        <v>9</v>
      </c>
      <c r="H90" s="29" t="s">
        <v>10</v>
      </c>
      <c r="I90" s="29" t="s">
        <v>11</v>
      </c>
      <c r="J90" s="29" t="s">
        <v>110</v>
      </c>
      <c r="K90" s="44"/>
      <c r="L90" s="49"/>
      <c r="M90" s="50"/>
    </row>
    <row r="91" spans="1:14" ht="15.75" customHeight="1">
      <c r="A91" s="48" t="s">
        <v>64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31"/>
      <c r="M91" s="18"/>
    </row>
    <row r="92" spans="1:14">
      <c r="A92" s="29">
        <v>1</v>
      </c>
      <c r="B92" s="1" t="s">
        <v>53</v>
      </c>
      <c r="C92" s="29">
        <v>2</v>
      </c>
      <c r="D92" s="29">
        <f>SUM(E92:J92)</f>
        <v>25</v>
      </c>
      <c r="E92" s="29">
        <v>15</v>
      </c>
      <c r="F92" s="29">
        <v>10</v>
      </c>
      <c r="G92" s="29"/>
      <c r="H92" s="29"/>
      <c r="I92" s="29"/>
      <c r="J92" s="29"/>
      <c r="K92" s="29" t="s">
        <v>14</v>
      </c>
      <c r="L92" s="31"/>
      <c r="M92" s="18">
        <v>1</v>
      </c>
    </row>
    <row r="93" spans="1:14" ht="25.5">
      <c r="A93" s="29">
        <v>2</v>
      </c>
      <c r="B93" s="1" t="s">
        <v>65</v>
      </c>
      <c r="C93" s="29">
        <v>4</v>
      </c>
      <c r="D93" s="29">
        <f>SUM(E93:J93)</f>
        <v>40</v>
      </c>
      <c r="E93" s="29">
        <v>20</v>
      </c>
      <c r="F93" s="29"/>
      <c r="G93" s="29"/>
      <c r="H93" s="29">
        <v>20</v>
      </c>
      <c r="I93" s="29"/>
      <c r="J93" s="29"/>
      <c r="K93" s="29" t="s">
        <v>14</v>
      </c>
      <c r="L93" s="31"/>
      <c r="M93" s="18">
        <v>2.5</v>
      </c>
      <c r="N93" s="27" t="s">
        <v>130</v>
      </c>
    </row>
    <row r="94" spans="1:14">
      <c r="A94" s="29">
        <v>3</v>
      </c>
      <c r="B94" s="1" t="s">
        <v>66</v>
      </c>
      <c r="C94" s="29">
        <v>4</v>
      </c>
      <c r="D94" s="29">
        <f t="shared" ref="D94:D97" si="18">SUM(E94:J94)</f>
        <v>50</v>
      </c>
      <c r="E94" s="29">
        <v>20</v>
      </c>
      <c r="F94" s="29"/>
      <c r="G94" s="29"/>
      <c r="H94" s="29">
        <v>30</v>
      </c>
      <c r="I94" s="29"/>
      <c r="J94" s="29"/>
      <c r="K94" s="29" t="s">
        <v>14</v>
      </c>
      <c r="L94" s="31"/>
      <c r="M94" s="18">
        <v>2.5</v>
      </c>
    </row>
    <row r="95" spans="1:14" ht="15.75" customHeight="1">
      <c r="A95" s="29">
        <v>4</v>
      </c>
      <c r="B95" s="1" t="s">
        <v>96</v>
      </c>
      <c r="C95" s="31">
        <v>2</v>
      </c>
      <c r="D95" s="31">
        <f t="shared" si="18"/>
        <v>30</v>
      </c>
      <c r="E95" s="31">
        <v>15</v>
      </c>
      <c r="F95" s="31"/>
      <c r="G95" s="31"/>
      <c r="H95" s="31">
        <v>15</v>
      </c>
      <c r="I95" s="31"/>
      <c r="J95" s="31"/>
      <c r="K95" s="31" t="s">
        <v>16</v>
      </c>
      <c r="L95" s="31"/>
      <c r="M95" s="18">
        <v>1</v>
      </c>
    </row>
    <row r="96" spans="1:14">
      <c r="A96" s="29">
        <v>5</v>
      </c>
      <c r="B96" s="3" t="s">
        <v>19</v>
      </c>
      <c r="C96" s="29">
        <v>2</v>
      </c>
      <c r="D96" s="29">
        <f t="shared" si="18"/>
        <v>30</v>
      </c>
      <c r="E96" s="29"/>
      <c r="F96" s="29"/>
      <c r="G96" s="29">
        <v>30</v>
      </c>
      <c r="H96" s="29"/>
      <c r="I96" s="29"/>
      <c r="J96" s="29"/>
      <c r="K96" s="29" t="s">
        <v>14</v>
      </c>
      <c r="L96" s="31">
        <v>2</v>
      </c>
      <c r="M96" s="18"/>
    </row>
    <row r="97" spans="1:14">
      <c r="A97" s="29">
        <v>6</v>
      </c>
      <c r="B97" s="1" t="s">
        <v>67</v>
      </c>
      <c r="C97" s="29">
        <v>2</v>
      </c>
      <c r="D97" s="29">
        <f t="shared" si="18"/>
        <v>30</v>
      </c>
      <c r="E97" s="29">
        <v>15</v>
      </c>
      <c r="F97" s="29"/>
      <c r="G97" s="29"/>
      <c r="H97" s="29">
        <v>15</v>
      </c>
      <c r="I97" s="29"/>
      <c r="J97" s="29"/>
      <c r="K97" s="29" t="s">
        <v>16</v>
      </c>
      <c r="L97" s="31"/>
      <c r="M97" s="18">
        <v>1</v>
      </c>
    </row>
    <row r="98" spans="1:14" ht="15" customHeight="1">
      <c r="A98" s="47" t="s">
        <v>41</v>
      </c>
      <c r="B98" s="47"/>
      <c r="C98" s="29">
        <f>SUM(C92:C97)</f>
        <v>16</v>
      </c>
      <c r="D98" s="29">
        <f t="shared" ref="D98:J98" si="19">SUM(D92:D97)</f>
        <v>205</v>
      </c>
      <c r="E98" s="29">
        <f t="shared" si="19"/>
        <v>85</v>
      </c>
      <c r="F98" s="29">
        <f t="shared" si="19"/>
        <v>10</v>
      </c>
      <c r="G98" s="29">
        <f t="shared" si="19"/>
        <v>30</v>
      </c>
      <c r="H98" s="29">
        <f t="shared" si="19"/>
        <v>80</v>
      </c>
      <c r="I98" s="29">
        <f t="shared" si="19"/>
        <v>0</v>
      </c>
      <c r="J98" s="29">
        <f t="shared" si="19"/>
        <v>0</v>
      </c>
      <c r="K98" s="29"/>
      <c r="L98" s="29">
        <f>SUM(L92:L97)</f>
        <v>2</v>
      </c>
      <c r="M98" s="29">
        <f>SUM(M92:M97)</f>
        <v>8</v>
      </c>
    </row>
    <row r="99" spans="1:14" ht="15.75" customHeight="1">
      <c r="A99" s="51" t="s">
        <v>122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31"/>
      <c r="M99" s="18"/>
    </row>
    <row r="100" spans="1:14">
      <c r="A100" s="29">
        <v>1</v>
      </c>
      <c r="B100" s="1" t="s">
        <v>68</v>
      </c>
      <c r="C100" s="29">
        <v>2</v>
      </c>
      <c r="D100" s="29">
        <f>SUM(E100:J100)</f>
        <v>30</v>
      </c>
      <c r="E100" s="29">
        <v>10</v>
      </c>
      <c r="F100" s="29">
        <v>20</v>
      </c>
      <c r="G100" s="29"/>
      <c r="H100" s="29"/>
      <c r="I100" s="29"/>
      <c r="J100" s="29"/>
      <c r="K100" s="29" t="s">
        <v>14</v>
      </c>
      <c r="L100" s="31">
        <v>2</v>
      </c>
      <c r="M100" s="18"/>
    </row>
    <row r="101" spans="1:14" ht="18.600000000000001" customHeight="1">
      <c r="A101" s="29">
        <v>2</v>
      </c>
      <c r="B101" s="1" t="s">
        <v>69</v>
      </c>
      <c r="C101" s="29">
        <v>2</v>
      </c>
      <c r="D101" s="29">
        <f t="shared" ref="D101:D105" si="20">SUM(E101:J101)</f>
        <v>30</v>
      </c>
      <c r="E101" s="29"/>
      <c r="F101" s="29">
        <v>30</v>
      </c>
      <c r="G101" s="29"/>
      <c r="H101" s="29"/>
      <c r="I101" s="29"/>
      <c r="J101" s="29"/>
      <c r="K101" s="29" t="s">
        <v>14</v>
      </c>
      <c r="L101" s="31">
        <v>2</v>
      </c>
      <c r="M101" s="18"/>
    </row>
    <row r="102" spans="1:14" ht="25.5">
      <c r="A102" s="29">
        <v>3</v>
      </c>
      <c r="B102" s="1" t="s">
        <v>70</v>
      </c>
      <c r="C102" s="29">
        <v>2</v>
      </c>
      <c r="D102" s="29">
        <f t="shared" si="20"/>
        <v>30</v>
      </c>
      <c r="E102" s="29"/>
      <c r="F102" s="29"/>
      <c r="G102" s="29">
        <v>30</v>
      </c>
      <c r="H102" s="29"/>
      <c r="I102" s="29"/>
      <c r="J102" s="29"/>
      <c r="K102" s="29" t="s">
        <v>14</v>
      </c>
      <c r="L102" s="31">
        <v>2</v>
      </c>
      <c r="M102" s="18">
        <v>2</v>
      </c>
    </row>
    <row r="103" spans="1:14">
      <c r="A103" s="29">
        <v>4</v>
      </c>
      <c r="B103" s="1" t="s">
        <v>71</v>
      </c>
      <c r="C103" s="29">
        <v>3</v>
      </c>
      <c r="D103" s="29">
        <f t="shared" si="20"/>
        <v>40</v>
      </c>
      <c r="E103" s="29">
        <v>10</v>
      </c>
      <c r="F103" s="29"/>
      <c r="G103" s="29"/>
      <c r="H103" s="29">
        <v>30</v>
      </c>
      <c r="I103" s="29"/>
      <c r="J103" s="29"/>
      <c r="K103" s="29" t="s">
        <v>14</v>
      </c>
      <c r="L103" s="31">
        <v>3</v>
      </c>
      <c r="M103" s="18">
        <v>2</v>
      </c>
      <c r="N103" s="28"/>
    </row>
    <row r="104" spans="1:14">
      <c r="A104" s="29">
        <v>5</v>
      </c>
      <c r="B104" s="37" t="s">
        <v>132</v>
      </c>
      <c r="C104" s="17">
        <v>1</v>
      </c>
      <c r="D104" s="17">
        <v>20</v>
      </c>
      <c r="E104" s="17"/>
      <c r="F104" s="17"/>
      <c r="G104" s="17"/>
      <c r="H104" s="17"/>
      <c r="I104" s="17"/>
      <c r="J104" s="17">
        <v>20</v>
      </c>
      <c r="K104" s="17" t="s">
        <v>16</v>
      </c>
      <c r="L104" s="25">
        <v>1</v>
      </c>
      <c r="M104" s="26">
        <v>1</v>
      </c>
      <c r="N104" s="28"/>
    </row>
    <row r="105" spans="1:14">
      <c r="A105" s="29">
        <v>6</v>
      </c>
      <c r="B105" s="1" t="s">
        <v>109</v>
      </c>
      <c r="C105" s="29">
        <v>4</v>
      </c>
      <c r="D105" s="29">
        <f t="shared" si="20"/>
        <v>90</v>
      </c>
      <c r="E105" s="29"/>
      <c r="F105" s="29"/>
      <c r="G105" s="29"/>
      <c r="H105" s="29"/>
      <c r="I105" s="29">
        <v>90</v>
      </c>
      <c r="J105" s="29"/>
      <c r="K105" s="29" t="s">
        <v>16</v>
      </c>
      <c r="L105" s="31">
        <v>4</v>
      </c>
      <c r="M105" s="18">
        <v>4</v>
      </c>
      <c r="N105" s="24"/>
    </row>
    <row r="106" spans="1:14" ht="15" customHeight="1">
      <c r="A106" s="47" t="s">
        <v>41</v>
      </c>
      <c r="B106" s="47"/>
      <c r="C106" s="29">
        <f>SUM(C100:C105)</f>
        <v>14</v>
      </c>
      <c r="D106" s="29">
        <f t="shared" ref="D106:J106" si="21">SUM(D100:D105)</f>
        <v>240</v>
      </c>
      <c r="E106" s="29">
        <f t="shared" si="21"/>
        <v>20</v>
      </c>
      <c r="F106" s="29">
        <f t="shared" si="21"/>
        <v>50</v>
      </c>
      <c r="G106" s="29">
        <f t="shared" si="21"/>
        <v>30</v>
      </c>
      <c r="H106" s="29">
        <f t="shared" si="21"/>
        <v>30</v>
      </c>
      <c r="I106" s="29">
        <f t="shared" si="21"/>
        <v>90</v>
      </c>
      <c r="J106" s="29">
        <f t="shared" si="21"/>
        <v>20</v>
      </c>
      <c r="K106" s="29"/>
      <c r="L106" s="29">
        <f>SUM(L100:L105)</f>
        <v>14</v>
      </c>
      <c r="M106" s="29">
        <f>SUM(M100:M105)</f>
        <v>9</v>
      </c>
      <c r="N106" s="24"/>
    </row>
    <row r="107" spans="1:14" ht="15.75" customHeight="1">
      <c r="A107" s="51" t="s">
        <v>123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31"/>
      <c r="M107" s="18"/>
      <c r="N107" s="24"/>
    </row>
    <row r="108" spans="1:14">
      <c r="A108" s="29">
        <v>1</v>
      </c>
      <c r="B108" s="1" t="s">
        <v>72</v>
      </c>
      <c r="C108" s="29">
        <v>2</v>
      </c>
      <c r="D108" s="29">
        <f>SUM(E108:J108)</f>
        <v>30</v>
      </c>
      <c r="E108" s="29">
        <v>15</v>
      </c>
      <c r="F108" s="29"/>
      <c r="G108" s="29"/>
      <c r="H108" s="29">
        <v>15</v>
      </c>
      <c r="I108" s="29"/>
      <c r="J108" s="29"/>
      <c r="K108" s="29" t="s">
        <v>14</v>
      </c>
      <c r="L108" s="31">
        <v>2</v>
      </c>
      <c r="M108" s="18">
        <v>1</v>
      </c>
      <c r="N108" s="24"/>
    </row>
    <row r="109" spans="1:14">
      <c r="A109" s="29">
        <v>2</v>
      </c>
      <c r="B109" s="1" t="s">
        <v>73</v>
      </c>
      <c r="C109" s="29">
        <v>2</v>
      </c>
      <c r="D109" s="29">
        <f t="shared" ref="D109:D113" si="22">SUM(E109:J109)</f>
        <v>25</v>
      </c>
      <c r="E109" s="29">
        <v>10</v>
      </c>
      <c r="F109" s="29"/>
      <c r="G109" s="29"/>
      <c r="H109" s="29">
        <v>15</v>
      </c>
      <c r="I109" s="29"/>
      <c r="J109" s="29"/>
      <c r="K109" s="29" t="s">
        <v>16</v>
      </c>
      <c r="L109" s="31">
        <v>2</v>
      </c>
      <c r="M109" s="18">
        <v>1</v>
      </c>
      <c r="N109" s="24"/>
    </row>
    <row r="110" spans="1:14" ht="25.5">
      <c r="A110" s="29">
        <v>3</v>
      </c>
      <c r="B110" s="1" t="s">
        <v>74</v>
      </c>
      <c r="C110" s="29">
        <v>3</v>
      </c>
      <c r="D110" s="29">
        <f t="shared" si="22"/>
        <v>40</v>
      </c>
      <c r="E110" s="29">
        <v>25</v>
      </c>
      <c r="G110" s="29"/>
      <c r="H110" s="29">
        <v>15</v>
      </c>
      <c r="I110" s="29"/>
      <c r="J110" s="29"/>
      <c r="K110" s="29" t="s">
        <v>14</v>
      </c>
      <c r="L110" s="31">
        <v>3</v>
      </c>
      <c r="M110" s="13">
        <v>1.5</v>
      </c>
      <c r="N110" s="24"/>
    </row>
    <row r="111" spans="1:14" ht="25.5">
      <c r="A111" s="29">
        <v>4</v>
      </c>
      <c r="B111" s="1" t="s">
        <v>76</v>
      </c>
      <c r="C111" s="29">
        <v>2</v>
      </c>
      <c r="D111" s="29">
        <v>25</v>
      </c>
      <c r="E111" s="29"/>
      <c r="F111" s="29"/>
      <c r="G111" s="29"/>
      <c r="H111" s="29">
        <v>25</v>
      </c>
      <c r="I111" s="29"/>
      <c r="J111" s="29"/>
      <c r="K111" s="29" t="s">
        <v>16</v>
      </c>
      <c r="L111" s="31">
        <v>1</v>
      </c>
      <c r="M111" s="13">
        <v>1</v>
      </c>
      <c r="N111" s="28"/>
    </row>
    <row r="112" spans="1:14">
      <c r="A112" s="29">
        <v>5</v>
      </c>
      <c r="B112" s="37" t="s">
        <v>132</v>
      </c>
      <c r="C112" s="17">
        <v>1</v>
      </c>
      <c r="D112" s="17">
        <v>20</v>
      </c>
      <c r="E112" s="17"/>
      <c r="F112" s="17"/>
      <c r="G112" s="17"/>
      <c r="H112" s="17"/>
      <c r="I112" s="17"/>
      <c r="J112" s="17">
        <v>20</v>
      </c>
      <c r="K112" s="17" t="s">
        <v>16</v>
      </c>
      <c r="L112" s="25">
        <v>1</v>
      </c>
      <c r="M112" s="26">
        <v>1</v>
      </c>
      <c r="N112" s="28"/>
    </row>
    <row r="113" spans="1:14">
      <c r="A113" s="29">
        <v>6</v>
      </c>
      <c r="B113" s="1" t="s">
        <v>109</v>
      </c>
      <c r="C113" s="29">
        <v>4</v>
      </c>
      <c r="D113" s="29">
        <f t="shared" si="22"/>
        <v>90</v>
      </c>
      <c r="E113" s="29"/>
      <c r="F113" s="29"/>
      <c r="G113" s="29"/>
      <c r="H113" s="29"/>
      <c r="I113" s="29">
        <v>90</v>
      </c>
      <c r="J113" s="29"/>
      <c r="K113" s="29" t="s">
        <v>16</v>
      </c>
      <c r="L113" s="31">
        <v>4</v>
      </c>
      <c r="M113" s="18">
        <v>4</v>
      </c>
      <c r="N113" s="24"/>
    </row>
    <row r="114" spans="1:14" ht="15" customHeight="1">
      <c r="A114" s="47" t="s">
        <v>41</v>
      </c>
      <c r="B114" s="47"/>
      <c r="C114" s="29">
        <f t="shared" ref="C114:J114" si="23">SUM(C108:C113)</f>
        <v>14</v>
      </c>
      <c r="D114" s="29">
        <f t="shared" si="23"/>
        <v>230</v>
      </c>
      <c r="E114" s="29">
        <f t="shared" si="23"/>
        <v>50</v>
      </c>
      <c r="F114" s="29">
        <f t="shared" si="23"/>
        <v>0</v>
      </c>
      <c r="G114" s="29">
        <f t="shared" si="23"/>
        <v>0</v>
      </c>
      <c r="H114" s="29">
        <f t="shared" si="23"/>
        <v>70</v>
      </c>
      <c r="I114" s="29">
        <f t="shared" si="23"/>
        <v>90</v>
      </c>
      <c r="J114" s="29">
        <f t="shared" si="23"/>
        <v>20</v>
      </c>
      <c r="K114" s="29"/>
      <c r="L114" s="29">
        <f>SUM(L108:L113)</f>
        <v>13</v>
      </c>
      <c r="M114" s="29">
        <f>SUM(M108:M113)</f>
        <v>9.5</v>
      </c>
      <c r="N114" s="24"/>
    </row>
    <row r="115" spans="1:14" ht="15" customHeight="1">
      <c r="A115" s="47" t="s">
        <v>0</v>
      </c>
      <c r="B115" s="47" t="s">
        <v>77</v>
      </c>
      <c r="C115" s="46" t="s">
        <v>1</v>
      </c>
      <c r="D115" s="44" t="s">
        <v>2</v>
      </c>
      <c r="E115" s="44"/>
      <c r="F115" s="44"/>
      <c r="G115" s="44"/>
      <c r="H115" s="44"/>
      <c r="I115" s="44"/>
      <c r="J115" s="7"/>
      <c r="K115" s="44" t="s">
        <v>3</v>
      </c>
      <c r="L115" s="49" t="s">
        <v>4</v>
      </c>
      <c r="M115" s="50" t="s">
        <v>5</v>
      </c>
      <c r="N115" s="24"/>
    </row>
    <row r="116" spans="1:14">
      <c r="A116" s="47"/>
      <c r="B116" s="47"/>
      <c r="C116" s="46"/>
      <c r="D116" s="5" t="s">
        <v>6</v>
      </c>
      <c r="E116" s="29" t="s">
        <v>7</v>
      </c>
      <c r="F116" s="29" t="s">
        <v>8</v>
      </c>
      <c r="G116" s="29" t="s">
        <v>9</v>
      </c>
      <c r="H116" s="29" t="s">
        <v>10</v>
      </c>
      <c r="I116" s="29" t="s">
        <v>11</v>
      </c>
      <c r="J116" s="29" t="s">
        <v>110</v>
      </c>
      <c r="K116" s="44"/>
      <c r="L116" s="49"/>
      <c r="M116" s="50"/>
      <c r="N116" s="24"/>
    </row>
    <row r="117" spans="1:14" ht="15.75" customHeight="1">
      <c r="A117" s="48" t="s">
        <v>78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31"/>
      <c r="M117" s="18"/>
      <c r="N117" s="24"/>
    </row>
    <row r="118" spans="1:14" ht="15.75" customHeight="1">
      <c r="A118" s="51" t="s">
        <v>122</v>
      </c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31"/>
      <c r="M118" s="18"/>
      <c r="N118" s="28"/>
    </row>
    <row r="119" spans="1:14">
      <c r="A119" s="29">
        <v>1</v>
      </c>
      <c r="B119" s="37" t="s">
        <v>132</v>
      </c>
      <c r="C119" s="17">
        <v>1</v>
      </c>
      <c r="D119" s="17">
        <v>20</v>
      </c>
      <c r="E119" s="17"/>
      <c r="F119" s="17"/>
      <c r="G119" s="17"/>
      <c r="H119" s="17"/>
      <c r="I119" s="17"/>
      <c r="J119" s="17">
        <v>20</v>
      </c>
      <c r="K119" s="17" t="s">
        <v>16</v>
      </c>
      <c r="L119" s="31">
        <v>1</v>
      </c>
      <c r="M119" s="18">
        <v>1</v>
      </c>
      <c r="N119" s="28"/>
    </row>
    <row r="120" spans="1:14">
      <c r="A120" s="29">
        <v>2</v>
      </c>
      <c r="B120" s="1" t="s">
        <v>109</v>
      </c>
      <c r="C120" s="29">
        <v>24</v>
      </c>
      <c r="D120" s="29">
        <f t="shared" ref="D120:D121" si="24">SUM(E120:J120)</f>
        <v>600</v>
      </c>
      <c r="E120" s="29"/>
      <c r="F120" s="29"/>
      <c r="G120" s="29"/>
      <c r="H120" s="29"/>
      <c r="I120" s="29">
        <v>600</v>
      </c>
      <c r="J120" s="29"/>
      <c r="K120" s="29" t="s">
        <v>16</v>
      </c>
      <c r="L120" s="31">
        <v>24</v>
      </c>
      <c r="M120" s="18">
        <v>24</v>
      </c>
      <c r="N120" s="24"/>
    </row>
    <row r="121" spans="1:14">
      <c r="A121" s="29">
        <v>3</v>
      </c>
      <c r="B121" s="38" t="s">
        <v>106</v>
      </c>
      <c r="C121" s="29">
        <v>5</v>
      </c>
      <c r="D121" s="29">
        <f t="shared" si="24"/>
        <v>0</v>
      </c>
      <c r="E121" s="29"/>
      <c r="F121" s="29"/>
      <c r="G121" s="29"/>
      <c r="H121" s="29"/>
      <c r="I121" s="29"/>
      <c r="J121" s="29"/>
      <c r="K121" s="29" t="s">
        <v>14</v>
      </c>
      <c r="L121" s="31">
        <v>5</v>
      </c>
      <c r="M121" s="18">
        <v>5</v>
      </c>
      <c r="N121" s="24"/>
    </row>
    <row r="122" spans="1:14" ht="15" customHeight="1">
      <c r="A122" s="47" t="s">
        <v>41</v>
      </c>
      <c r="B122" s="47"/>
      <c r="C122" s="29">
        <f>SUM(C119:C121)</f>
        <v>30</v>
      </c>
      <c r="D122" s="29">
        <f t="shared" ref="D122:J122" si="25">SUM(D119:D121)</f>
        <v>620</v>
      </c>
      <c r="E122" s="29">
        <f t="shared" si="25"/>
        <v>0</v>
      </c>
      <c r="F122" s="29">
        <f t="shared" si="25"/>
        <v>0</v>
      </c>
      <c r="G122" s="29">
        <f t="shared" si="25"/>
        <v>0</v>
      </c>
      <c r="H122" s="29">
        <f t="shared" si="25"/>
        <v>0</v>
      </c>
      <c r="I122" s="29">
        <f t="shared" si="25"/>
        <v>600</v>
      </c>
      <c r="J122" s="29">
        <f t="shared" si="25"/>
        <v>20</v>
      </c>
      <c r="K122" s="29"/>
      <c r="L122" s="29">
        <f>SUM(L119:L121)</f>
        <v>30</v>
      </c>
      <c r="M122" s="29">
        <f>SUM(M119:M121)</f>
        <v>30</v>
      </c>
      <c r="N122" s="24"/>
    </row>
    <row r="123" spans="1:14" ht="15.75" customHeight="1">
      <c r="A123" s="51" t="s">
        <v>124</v>
      </c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31"/>
      <c r="M123" s="18"/>
      <c r="N123" s="28"/>
    </row>
    <row r="124" spans="1:14">
      <c r="A124" s="29">
        <v>1</v>
      </c>
      <c r="B124" s="37" t="s">
        <v>132</v>
      </c>
      <c r="C124" s="17">
        <v>1</v>
      </c>
      <c r="D124" s="17">
        <v>20</v>
      </c>
      <c r="E124" s="17"/>
      <c r="F124" s="17"/>
      <c r="G124" s="17"/>
      <c r="H124" s="17"/>
      <c r="I124" s="17"/>
      <c r="J124" s="17">
        <v>20</v>
      </c>
      <c r="K124" s="17" t="s">
        <v>16</v>
      </c>
      <c r="L124" s="31">
        <v>1</v>
      </c>
      <c r="M124" s="18">
        <v>1</v>
      </c>
      <c r="N124" s="28"/>
    </row>
    <row r="125" spans="1:14">
      <c r="A125" s="29">
        <v>2</v>
      </c>
      <c r="B125" s="1" t="s">
        <v>109</v>
      </c>
      <c r="C125" s="29">
        <v>24</v>
      </c>
      <c r="D125" s="29">
        <f t="shared" ref="D125:D126" si="26">SUM(E125:J125)</f>
        <v>600</v>
      </c>
      <c r="E125" s="29"/>
      <c r="F125" s="29"/>
      <c r="G125" s="29"/>
      <c r="H125" s="29"/>
      <c r="I125" s="29">
        <v>600</v>
      </c>
      <c r="J125" s="29"/>
      <c r="K125" s="29" t="s">
        <v>16</v>
      </c>
      <c r="L125" s="31">
        <v>24</v>
      </c>
      <c r="M125" s="18">
        <v>24</v>
      </c>
      <c r="N125" s="24"/>
    </row>
    <row r="126" spans="1:14">
      <c r="A126" s="29">
        <v>3</v>
      </c>
      <c r="B126" s="38" t="s">
        <v>106</v>
      </c>
      <c r="C126" s="29">
        <v>5</v>
      </c>
      <c r="D126" s="29">
        <f t="shared" si="26"/>
        <v>0</v>
      </c>
      <c r="E126" s="29"/>
      <c r="F126" s="29"/>
      <c r="G126" s="29"/>
      <c r="H126" s="29"/>
      <c r="I126" s="29"/>
      <c r="J126" s="29"/>
      <c r="K126" s="29" t="s">
        <v>14</v>
      </c>
      <c r="L126" s="31">
        <v>5</v>
      </c>
      <c r="M126" s="18">
        <v>5</v>
      </c>
      <c r="N126" s="24"/>
    </row>
    <row r="127" spans="1:14" ht="15" customHeight="1">
      <c r="A127" s="47" t="s">
        <v>41</v>
      </c>
      <c r="B127" s="47"/>
      <c r="C127" s="29">
        <f>SUM(C124:C126)</f>
        <v>30</v>
      </c>
      <c r="D127" s="29">
        <f t="shared" ref="D127:J127" si="27">SUM(D124:D126)</f>
        <v>620</v>
      </c>
      <c r="E127" s="29">
        <f t="shared" si="27"/>
        <v>0</v>
      </c>
      <c r="F127" s="29">
        <f t="shared" si="27"/>
        <v>0</v>
      </c>
      <c r="G127" s="29">
        <f t="shared" si="27"/>
        <v>0</v>
      </c>
      <c r="H127" s="29">
        <f t="shared" si="27"/>
        <v>0</v>
      </c>
      <c r="I127" s="29">
        <f t="shared" si="27"/>
        <v>600</v>
      </c>
      <c r="J127" s="29">
        <f t="shared" si="27"/>
        <v>20</v>
      </c>
      <c r="K127" s="8"/>
      <c r="L127" s="29">
        <f>SUM(L124:L126)</f>
        <v>30</v>
      </c>
      <c r="M127" s="29">
        <f>SUM(M124:M126)</f>
        <v>30</v>
      </c>
    </row>
    <row r="128" spans="1:14" ht="15.75">
      <c r="A128" s="9"/>
      <c r="B128" s="9"/>
      <c r="C128" s="10"/>
      <c r="D128" s="10"/>
      <c r="E128" s="10"/>
      <c r="F128" s="10"/>
      <c r="G128" s="10"/>
      <c r="H128" s="10"/>
      <c r="I128" s="10"/>
      <c r="J128" s="10"/>
      <c r="K128" s="11" t="s">
        <v>79</v>
      </c>
      <c r="L128" s="20">
        <f>SUM(L20,L36,L48,L57,L74,L81,L98,L106,L122)</f>
        <v>75</v>
      </c>
      <c r="M128" s="21">
        <f>SUM(M20,M36,M48,M57,M74,M81,M98,M106,M122)</f>
        <v>97</v>
      </c>
      <c r="N128" s="39" t="s">
        <v>107</v>
      </c>
    </row>
    <row r="129" spans="2:15" ht="17.25" customHeight="1">
      <c r="B129" s="33" t="s">
        <v>80</v>
      </c>
      <c r="C129" s="52" t="s">
        <v>101</v>
      </c>
      <c r="D129" s="52"/>
      <c r="E129" s="52"/>
      <c r="F129" s="52"/>
      <c r="G129" s="52"/>
      <c r="H129" s="52"/>
      <c r="I129" s="52"/>
      <c r="J129" s="52"/>
      <c r="K129" s="52"/>
      <c r="L129" s="22">
        <v>80</v>
      </c>
      <c r="M129" s="23">
        <f>SUM(M20,M36,M48,M65,M74,M88,M98,M114,M127)</f>
        <v>93</v>
      </c>
      <c r="N129" s="39" t="s">
        <v>108</v>
      </c>
      <c r="O129" s="40"/>
    </row>
    <row r="130" spans="2:15">
      <c r="B130" s="12" t="s">
        <v>81</v>
      </c>
      <c r="C130" s="13" t="s">
        <v>82</v>
      </c>
      <c r="D130" s="31" t="s">
        <v>7</v>
      </c>
      <c r="E130" s="31" t="s">
        <v>8</v>
      </c>
      <c r="F130" s="31" t="s">
        <v>9</v>
      </c>
      <c r="G130" s="31" t="s">
        <v>10</v>
      </c>
      <c r="H130" s="31" t="s">
        <v>11</v>
      </c>
      <c r="I130" s="13" t="s">
        <v>110</v>
      </c>
      <c r="J130" s="31" t="s">
        <v>83</v>
      </c>
      <c r="K130" s="31" t="s">
        <v>1</v>
      </c>
    </row>
    <row r="131" spans="2:15">
      <c r="B131" s="12" t="s">
        <v>103</v>
      </c>
      <c r="C131" s="13" t="s">
        <v>84</v>
      </c>
      <c r="D131" s="31">
        <f t="shared" ref="D131:I131" si="28">SUM(E20)</f>
        <v>220</v>
      </c>
      <c r="E131" s="31">
        <f t="shared" si="28"/>
        <v>90</v>
      </c>
      <c r="F131" s="31">
        <f t="shared" si="28"/>
        <v>30</v>
      </c>
      <c r="G131" s="31">
        <f t="shared" si="28"/>
        <v>85</v>
      </c>
      <c r="H131" s="31">
        <f t="shared" si="28"/>
        <v>0</v>
      </c>
      <c r="I131" s="31">
        <f t="shared" si="28"/>
        <v>0</v>
      </c>
      <c r="J131" s="31">
        <f>SUM(D131:I131)</f>
        <v>425</v>
      </c>
      <c r="K131" s="31">
        <f>SUM(C20)</f>
        <v>30</v>
      </c>
    </row>
    <row r="132" spans="2:15">
      <c r="B132" s="12" t="s">
        <v>85</v>
      </c>
      <c r="C132" s="13" t="s">
        <v>86</v>
      </c>
      <c r="D132" s="31">
        <f t="shared" ref="D132:I132" si="29">SUM(E36)</f>
        <v>160</v>
      </c>
      <c r="E132" s="31">
        <f t="shared" si="29"/>
        <v>0</v>
      </c>
      <c r="F132" s="31">
        <f t="shared" si="29"/>
        <v>0</v>
      </c>
      <c r="G132" s="31">
        <f t="shared" si="29"/>
        <v>220</v>
      </c>
      <c r="H132" s="31">
        <f t="shared" si="29"/>
        <v>90</v>
      </c>
      <c r="I132" s="31">
        <f t="shared" si="29"/>
        <v>0</v>
      </c>
      <c r="J132" s="31">
        <f t="shared" ref="J132:J136" si="30">SUM(D132:I132)</f>
        <v>470</v>
      </c>
      <c r="K132" s="31">
        <f>SUM(C36)</f>
        <v>30</v>
      </c>
    </row>
    <row r="133" spans="2:15">
      <c r="B133" s="12" t="s">
        <v>104</v>
      </c>
      <c r="C133" s="13" t="s">
        <v>87</v>
      </c>
      <c r="D133" s="31">
        <f t="shared" ref="D133:I133" si="31">SUM(E48,E57)</f>
        <v>155</v>
      </c>
      <c r="E133" s="31">
        <f t="shared" si="31"/>
        <v>30</v>
      </c>
      <c r="F133" s="31">
        <f t="shared" si="31"/>
        <v>30</v>
      </c>
      <c r="G133" s="31">
        <f t="shared" si="31"/>
        <v>205</v>
      </c>
      <c r="H133" s="31">
        <f t="shared" si="31"/>
        <v>90</v>
      </c>
      <c r="I133" s="31">
        <f t="shared" si="31"/>
        <v>0</v>
      </c>
      <c r="J133" s="31">
        <f t="shared" si="30"/>
        <v>510</v>
      </c>
      <c r="K133" s="14">
        <f>SUM(C48,C57)</f>
        <v>30</v>
      </c>
    </row>
    <row r="134" spans="2:15">
      <c r="B134" s="12" t="s">
        <v>105</v>
      </c>
      <c r="C134" s="13" t="s">
        <v>88</v>
      </c>
      <c r="D134" s="31">
        <f t="shared" ref="D134:I134" si="32">SUM(E74,E81)</f>
        <v>95</v>
      </c>
      <c r="E134" s="31">
        <f t="shared" si="32"/>
        <v>30</v>
      </c>
      <c r="F134" s="31">
        <f t="shared" si="32"/>
        <v>0</v>
      </c>
      <c r="G134" s="31">
        <f t="shared" si="32"/>
        <v>200</v>
      </c>
      <c r="H134" s="31">
        <f t="shared" si="32"/>
        <v>90</v>
      </c>
      <c r="I134" s="31">
        <f t="shared" si="32"/>
        <v>0</v>
      </c>
      <c r="J134" s="31">
        <f t="shared" si="30"/>
        <v>415</v>
      </c>
      <c r="K134" s="31">
        <f>SUM(C74,C81)</f>
        <v>30</v>
      </c>
    </row>
    <row r="135" spans="2:15">
      <c r="B135" s="12" t="s">
        <v>111</v>
      </c>
      <c r="C135" s="13" t="s">
        <v>89</v>
      </c>
      <c r="D135" s="31">
        <f t="shared" ref="D135:I135" si="33">SUM(E98,E106)</f>
        <v>105</v>
      </c>
      <c r="E135" s="31">
        <f t="shared" si="33"/>
        <v>60</v>
      </c>
      <c r="F135" s="31">
        <f t="shared" si="33"/>
        <v>60</v>
      </c>
      <c r="G135" s="31">
        <f t="shared" si="33"/>
        <v>110</v>
      </c>
      <c r="H135" s="31">
        <f t="shared" si="33"/>
        <v>90</v>
      </c>
      <c r="I135" s="31">
        <f t="shared" si="33"/>
        <v>20</v>
      </c>
      <c r="J135" s="31">
        <f t="shared" si="30"/>
        <v>445</v>
      </c>
      <c r="K135" s="31">
        <f>SUM(C98,C106)</f>
        <v>30</v>
      </c>
    </row>
    <row r="136" spans="2:15">
      <c r="B136" s="12" t="s">
        <v>90</v>
      </c>
      <c r="C136" s="13" t="s">
        <v>91</v>
      </c>
      <c r="D136" s="31">
        <f>SUM(E122)</f>
        <v>0</v>
      </c>
      <c r="E136" s="31">
        <f t="shared" ref="E136:I136" si="34">SUM(F122)</f>
        <v>0</v>
      </c>
      <c r="F136" s="31">
        <f t="shared" si="34"/>
        <v>0</v>
      </c>
      <c r="G136" s="31">
        <f t="shared" si="34"/>
        <v>0</v>
      </c>
      <c r="H136" s="31">
        <f t="shared" si="34"/>
        <v>600</v>
      </c>
      <c r="I136" s="31">
        <f t="shared" si="34"/>
        <v>20</v>
      </c>
      <c r="J136" s="31">
        <f t="shared" si="30"/>
        <v>620</v>
      </c>
      <c r="K136" s="31">
        <f>SUM(C122)</f>
        <v>30</v>
      </c>
    </row>
    <row r="137" spans="2:15">
      <c r="B137" s="12"/>
      <c r="C137" s="29" t="s">
        <v>83</v>
      </c>
      <c r="D137" s="29">
        <f>SUM(D131:D136)</f>
        <v>735</v>
      </c>
      <c r="E137" s="29">
        <f t="shared" ref="E137:I137" si="35">SUM(E131:E136)</f>
        <v>210</v>
      </c>
      <c r="F137" s="29">
        <f t="shared" si="35"/>
        <v>120</v>
      </c>
      <c r="G137" s="29">
        <f t="shared" si="35"/>
        <v>820</v>
      </c>
      <c r="H137" s="29">
        <f t="shared" si="35"/>
        <v>960</v>
      </c>
      <c r="I137" s="29">
        <f t="shared" si="35"/>
        <v>40</v>
      </c>
      <c r="J137" s="29">
        <f>SUM(J131:J136)</f>
        <v>2885</v>
      </c>
      <c r="K137" s="29">
        <f>SUM(K131:K136)</f>
        <v>180</v>
      </c>
    </row>
    <row r="138" spans="2:15" ht="15" customHeight="1">
      <c r="B138" s="12"/>
      <c r="C138" s="53" t="s">
        <v>92</v>
      </c>
      <c r="D138" s="53"/>
      <c r="E138" s="53"/>
      <c r="F138" s="53"/>
      <c r="G138" s="53"/>
      <c r="H138" s="53"/>
      <c r="I138" s="53"/>
      <c r="J138" s="25">
        <f>SUM(I36,I48,I57,I74,I81,I98,I106,I122)</f>
        <v>960</v>
      </c>
      <c r="K138" s="25">
        <v>40</v>
      </c>
      <c r="L138" s="24"/>
    </row>
    <row r="139" spans="2:15" ht="8.25" customHeight="1">
      <c r="B139" s="15"/>
      <c r="C139" s="41"/>
      <c r="D139" s="41"/>
      <c r="E139" s="41"/>
      <c r="F139" s="41"/>
      <c r="G139" s="41"/>
      <c r="H139" s="41"/>
      <c r="I139" s="41"/>
      <c r="J139" s="41"/>
      <c r="K139" s="41"/>
      <c r="L139" s="24"/>
    </row>
    <row r="140" spans="2:15" ht="16.5" customHeight="1">
      <c r="B140" s="15"/>
      <c r="C140" s="54" t="s">
        <v>102</v>
      </c>
      <c r="D140" s="54"/>
      <c r="E140" s="54"/>
      <c r="F140" s="54"/>
      <c r="G140" s="54"/>
      <c r="H140" s="54"/>
      <c r="I140" s="54"/>
      <c r="J140" s="54"/>
      <c r="K140" s="54"/>
      <c r="L140" s="54"/>
    </row>
    <row r="141" spans="2:15">
      <c r="B141" s="15"/>
      <c r="C141" s="42" t="s">
        <v>82</v>
      </c>
      <c r="D141" s="25" t="s">
        <v>7</v>
      </c>
      <c r="E141" s="25" t="s">
        <v>8</v>
      </c>
      <c r="F141" s="25" t="s">
        <v>9</v>
      </c>
      <c r="G141" s="25" t="s">
        <v>10</v>
      </c>
      <c r="H141" s="25" t="s">
        <v>11</v>
      </c>
      <c r="I141" s="42" t="s">
        <v>110</v>
      </c>
      <c r="J141" s="25" t="s">
        <v>83</v>
      </c>
      <c r="K141" s="25" t="s">
        <v>1</v>
      </c>
      <c r="L141" s="24"/>
    </row>
    <row r="142" spans="2:15">
      <c r="B142" s="15"/>
      <c r="C142" s="42" t="s">
        <v>84</v>
      </c>
      <c r="D142" s="25">
        <f t="shared" ref="D142:I142" si="36">SUM(E20)</f>
        <v>220</v>
      </c>
      <c r="E142" s="25">
        <f t="shared" si="36"/>
        <v>90</v>
      </c>
      <c r="F142" s="25">
        <f t="shared" si="36"/>
        <v>30</v>
      </c>
      <c r="G142" s="25">
        <f t="shared" si="36"/>
        <v>85</v>
      </c>
      <c r="H142" s="25">
        <f t="shared" si="36"/>
        <v>0</v>
      </c>
      <c r="I142" s="25">
        <f t="shared" si="36"/>
        <v>0</v>
      </c>
      <c r="J142" s="25">
        <f>SUM(D142:I142)</f>
        <v>425</v>
      </c>
      <c r="K142" s="25">
        <f>SUM(C20)</f>
        <v>30</v>
      </c>
      <c r="L142" s="24"/>
    </row>
    <row r="143" spans="2:15">
      <c r="B143" s="15"/>
      <c r="C143" s="42" t="s">
        <v>86</v>
      </c>
      <c r="D143" s="25">
        <f t="shared" ref="D143:I143" si="37">SUM(E36)</f>
        <v>160</v>
      </c>
      <c r="E143" s="25">
        <f t="shared" si="37"/>
        <v>0</v>
      </c>
      <c r="F143" s="25">
        <f t="shared" si="37"/>
        <v>0</v>
      </c>
      <c r="G143" s="25">
        <f t="shared" si="37"/>
        <v>220</v>
      </c>
      <c r="H143" s="25">
        <f t="shared" si="37"/>
        <v>90</v>
      </c>
      <c r="I143" s="25">
        <f t="shared" si="37"/>
        <v>0</v>
      </c>
      <c r="J143" s="25">
        <f t="shared" ref="J143:J147" si="38">SUM(D143:I143)</f>
        <v>470</v>
      </c>
      <c r="K143" s="25">
        <f>SUM(C36)</f>
        <v>30</v>
      </c>
      <c r="L143" s="24"/>
    </row>
    <row r="144" spans="2:15">
      <c r="B144" s="15"/>
      <c r="C144" s="42" t="s">
        <v>87</v>
      </c>
      <c r="D144" s="25">
        <f t="shared" ref="D144:I144" si="39">SUM(E48,E65)</f>
        <v>150</v>
      </c>
      <c r="E144" s="25">
        <f t="shared" si="39"/>
        <v>20</v>
      </c>
      <c r="F144" s="25">
        <f t="shared" si="39"/>
        <v>30</v>
      </c>
      <c r="G144" s="25">
        <f t="shared" si="39"/>
        <v>210</v>
      </c>
      <c r="H144" s="25">
        <f t="shared" si="39"/>
        <v>90</v>
      </c>
      <c r="I144" s="25">
        <f t="shared" si="39"/>
        <v>0</v>
      </c>
      <c r="J144" s="25">
        <f t="shared" si="38"/>
        <v>500</v>
      </c>
      <c r="K144" s="25">
        <f>SUM(C48,C65)</f>
        <v>30</v>
      </c>
      <c r="L144" s="24"/>
    </row>
    <row r="145" spans="2:12">
      <c r="B145" s="15"/>
      <c r="C145" s="42" t="s">
        <v>88</v>
      </c>
      <c r="D145" s="25">
        <f t="shared" ref="D145:I145" si="40">SUM(E74,E88)</f>
        <v>125</v>
      </c>
      <c r="E145" s="25">
        <f t="shared" si="40"/>
        <v>60</v>
      </c>
      <c r="F145" s="25">
        <f t="shared" si="40"/>
        <v>0</v>
      </c>
      <c r="G145" s="25">
        <f t="shared" si="40"/>
        <v>135</v>
      </c>
      <c r="H145" s="25">
        <f t="shared" si="40"/>
        <v>90</v>
      </c>
      <c r="I145" s="25">
        <f t="shared" si="40"/>
        <v>0</v>
      </c>
      <c r="J145" s="25">
        <f t="shared" si="38"/>
        <v>410</v>
      </c>
      <c r="K145" s="25">
        <f>SUM(C74,C88)</f>
        <v>30</v>
      </c>
      <c r="L145" s="24"/>
    </row>
    <row r="146" spans="2:12">
      <c r="B146" s="15"/>
      <c r="C146" s="42" t="s">
        <v>89</v>
      </c>
      <c r="D146" s="25">
        <f t="shared" ref="D146:I146" si="41">SUM(E98,E114)</f>
        <v>135</v>
      </c>
      <c r="E146" s="25">
        <f t="shared" si="41"/>
        <v>10</v>
      </c>
      <c r="F146" s="25">
        <f t="shared" si="41"/>
        <v>30</v>
      </c>
      <c r="G146" s="25">
        <f t="shared" si="41"/>
        <v>150</v>
      </c>
      <c r="H146" s="25">
        <f t="shared" si="41"/>
        <v>90</v>
      </c>
      <c r="I146" s="25">
        <f t="shared" si="41"/>
        <v>20</v>
      </c>
      <c r="J146" s="25">
        <f t="shared" si="38"/>
        <v>435</v>
      </c>
      <c r="K146" s="25">
        <f>SUM(C98,C114)</f>
        <v>30</v>
      </c>
      <c r="L146" s="24"/>
    </row>
    <row r="147" spans="2:12">
      <c r="B147" s="15"/>
      <c r="C147" s="42" t="s">
        <v>91</v>
      </c>
      <c r="D147" s="25">
        <f>SUM(E127)</f>
        <v>0</v>
      </c>
      <c r="E147" s="25">
        <f t="shared" ref="E147:I147" si="42">SUM(F127)</f>
        <v>0</v>
      </c>
      <c r="F147" s="25">
        <f t="shared" si="42"/>
        <v>0</v>
      </c>
      <c r="G147" s="25">
        <f t="shared" si="42"/>
        <v>0</v>
      </c>
      <c r="H147" s="25">
        <f t="shared" si="42"/>
        <v>600</v>
      </c>
      <c r="I147" s="25">
        <f t="shared" si="42"/>
        <v>20</v>
      </c>
      <c r="J147" s="25">
        <f t="shared" si="38"/>
        <v>620</v>
      </c>
      <c r="K147" s="25">
        <f>SUM(C127)</f>
        <v>30</v>
      </c>
      <c r="L147" s="24"/>
    </row>
    <row r="148" spans="2:12">
      <c r="B148" s="15"/>
      <c r="C148" s="17" t="s">
        <v>83</v>
      </c>
      <c r="D148" s="17">
        <f>SUM(D142:D147)</f>
        <v>790</v>
      </c>
      <c r="E148" s="17">
        <f t="shared" ref="E148:I148" si="43">SUM(E142:E147)</f>
        <v>180</v>
      </c>
      <c r="F148" s="17">
        <f t="shared" si="43"/>
        <v>90</v>
      </c>
      <c r="G148" s="17">
        <f t="shared" si="43"/>
        <v>800</v>
      </c>
      <c r="H148" s="17">
        <f t="shared" si="43"/>
        <v>960</v>
      </c>
      <c r="I148" s="17">
        <f t="shared" si="43"/>
        <v>40</v>
      </c>
      <c r="J148" s="17">
        <f>SUM(J142:J147)</f>
        <v>2860</v>
      </c>
      <c r="K148" s="17">
        <f>SUM(K142:K147)</f>
        <v>180</v>
      </c>
      <c r="L148" s="24"/>
    </row>
    <row r="149" spans="2:12" ht="15" customHeight="1">
      <c r="B149" s="15"/>
      <c r="C149" s="53" t="s">
        <v>92</v>
      </c>
      <c r="D149" s="53"/>
      <c r="E149" s="53"/>
      <c r="F149" s="53"/>
      <c r="G149" s="53"/>
      <c r="H149" s="53"/>
      <c r="I149" s="53"/>
      <c r="J149" s="25">
        <f>SUM(I20,I36,I65,I88,I114,I127)</f>
        <v>960</v>
      </c>
      <c r="K149" s="25">
        <v>40</v>
      </c>
      <c r="L149" s="24"/>
    </row>
  </sheetData>
  <mergeCells count="75">
    <mergeCell ref="A127:B127"/>
    <mergeCell ref="C129:K129"/>
    <mergeCell ref="C138:I138"/>
    <mergeCell ref="C140:L140"/>
    <mergeCell ref="C149:I149"/>
    <mergeCell ref="L115:L116"/>
    <mergeCell ref="M115:M116"/>
    <mergeCell ref="A117:K117"/>
    <mergeCell ref="A118:K118"/>
    <mergeCell ref="A122:B122"/>
    <mergeCell ref="A123:K123"/>
    <mergeCell ref="A107:K107"/>
    <mergeCell ref="A114:B114"/>
    <mergeCell ref="A115:A116"/>
    <mergeCell ref="B115:B116"/>
    <mergeCell ref="C115:C116"/>
    <mergeCell ref="D115:I115"/>
    <mergeCell ref="K115:K116"/>
    <mergeCell ref="L89:L90"/>
    <mergeCell ref="M89:M90"/>
    <mergeCell ref="A91:K91"/>
    <mergeCell ref="A98:B98"/>
    <mergeCell ref="A99:K99"/>
    <mergeCell ref="K89:K90"/>
    <mergeCell ref="A106:B106"/>
    <mergeCell ref="A88:B88"/>
    <mergeCell ref="A89:A90"/>
    <mergeCell ref="B89:B90"/>
    <mergeCell ref="C89:C90"/>
    <mergeCell ref="M66:M67"/>
    <mergeCell ref="A68:K68"/>
    <mergeCell ref="A74:B74"/>
    <mergeCell ref="A75:K75"/>
    <mergeCell ref="A81:B81"/>
    <mergeCell ref="L66:L67"/>
    <mergeCell ref="A48:B48"/>
    <mergeCell ref="A49:K49"/>
    <mergeCell ref="A57:B57"/>
    <mergeCell ref="A58:K58"/>
    <mergeCell ref="A82:K82"/>
    <mergeCell ref="A66:A67"/>
    <mergeCell ref="B66:B67"/>
    <mergeCell ref="C66:C67"/>
    <mergeCell ref="K66:K67"/>
    <mergeCell ref="C37:C38"/>
    <mergeCell ref="K37:K38"/>
    <mergeCell ref="L37:L38"/>
    <mergeCell ref="M37:M38"/>
    <mergeCell ref="A39:K39"/>
    <mergeCell ref="L3:L4"/>
    <mergeCell ref="M3:M4"/>
    <mergeCell ref="A5:K5"/>
    <mergeCell ref="A20:B20"/>
    <mergeCell ref="A21:A22"/>
    <mergeCell ref="B21:B22"/>
    <mergeCell ref="C21:C22"/>
    <mergeCell ref="K21:K22"/>
    <mergeCell ref="L21:L22"/>
    <mergeCell ref="M21:M22"/>
    <mergeCell ref="A1:K1"/>
    <mergeCell ref="D21:J21"/>
    <mergeCell ref="D37:J37"/>
    <mergeCell ref="D66:J66"/>
    <mergeCell ref="D89:J89"/>
    <mergeCell ref="A2:K2"/>
    <mergeCell ref="A3:A4"/>
    <mergeCell ref="B3:B4"/>
    <mergeCell ref="C3:C4"/>
    <mergeCell ref="D3:J3"/>
    <mergeCell ref="K3:K4"/>
    <mergeCell ref="A65:B65"/>
    <mergeCell ref="A23:K23"/>
    <mergeCell ref="A36:B36"/>
    <mergeCell ref="A37:A38"/>
    <mergeCell ref="B37:B38"/>
  </mergeCells>
  <pageMargins left="0.70866141732283472" right="0.70866141732283472" top="0.35433070866141736" bottom="0.35433070866141736" header="0.31496062992125984" footer="0.31496062992125984"/>
  <pageSetup paperSize="9" scale="111" fitToWidth="0" fitToHeight="0" orientation="landscape" r:id="rId1"/>
  <headerFooter alignWithMargins="0"/>
  <rowBreaks count="6" manualBreakCount="6">
    <brk id="20" max="10" man="1"/>
    <brk id="36" max="10" man="1"/>
    <brk id="65" max="10" man="1"/>
    <brk id="88" max="10" man="1"/>
    <brk id="114" max="10" man="1"/>
    <brk id="1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</dc:creator>
  <cp:lastModifiedBy>Karolina</cp:lastModifiedBy>
  <cp:revision>8</cp:revision>
  <cp:lastPrinted>2021-06-29T10:52:26Z</cp:lastPrinted>
  <dcterms:created xsi:type="dcterms:W3CDTF">2019-03-12T09:22:31Z</dcterms:created>
  <dcterms:modified xsi:type="dcterms:W3CDTF">2021-09-10T11:12:56Z</dcterms:modified>
</cp:coreProperties>
</file>