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uz\AppData\Local\Microsoft\Windows\INetCache\Content.Outlook\GNRZNS5Y\"/>
    </mc:Choice>
  </mc:AlternateContent>
  <bookViews>
    <workbookView xWindow="0" yWindow="0" windowWidth="28800" windowHeight="12330" tabRatio="991"/>
  </bookViews>
  <sheets>
    <sheet name="Arkusz2" sheetId="1" r:id="rId1"/>
    <sheet name="Arkusz3" sheetId="2" r:id="rId2"/>
  </sheets>
  <definedNames>
    <definedName name="_xlnm.Print_Area" localSheetId="0">Arkusz2!$A$1:$N$111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9" i="1" l="1"/>
  <c r="M37" i="1"/>
  <c r="D53" i="1" l="1"/>
  <c r="D51" i="1" l="1"/>
  <c r="D49" i="1" l="1"/>
  <c r="D48" i="1"/>
  <c r="D82" i="1" l="1"/>
  <c r="M99" i="1" l="1"/>
  <c r="K99" i="1"/>
  <c r="J99" i="1"/>
  <c r="I99" i="1"/>
  <c r="H99" i="1"/>
  <c r="G99" i="1"/>
  <c r="F99" i="1"/>
  <c r="E99" i="1"/>
  <c r="D97" i="1"/>
  <c r="D96" i="1"/>
  <c r="D95" i="1"/>
  <c r="D94" i="1"/>
  <c r="E84" i="1"/>
  <c r="D92" i="1"/>
  <c r="D91" i="1"/>
  <c r="M84" i="1"/>
  <c r="K84" i="1"/>
  <c r="J84" i="1"/>
  <c r="I84" i="1"/>
  <c r="H84" i="1"/>
  <c r="G84" i="1"/>
  <c r="F84" i="1"/>
  <c r="D79" i="1"/>
  <c r="D78" i="1"/>
  <c r="K69" i="1"/>
  <c r="J69" i="1"/>
  <c r="I69" i="1"/>
  <c r="H69" i="1"/>
  <c r="G69" i="1"/>
  <c r="F69" i="1"/>
  <c r="E69" i="1"/>
  <c r="D67" i="1"/>
  <c r="D66" i="1"/>
  <c r="D65" i="1"/>
  <c r="D63" i="1"/>
  <c r="M55" i="1"/>
  <c r="K55" i="1"/>
  <c r="J55" i="1"/>
  <c r="I55" i="1"/>
  <c r="H55" i="1"/>
  <c r="G55" i="1"/>
  <c r="F55" i="1"/>
  <c r="E55" i="1"/>
  <c r="D46" i="1"/>
  <c r="D45" i="1"/>
  <c r="D44" i="1"/>
  <c r="K37" i="1"/>
  <c r="J37" i="1"/>
  <c r="I37" i="1"/>
  <c r="H37" i="1"/>
  <c r="G37" i="1"/>
  <c r="F37" i="1"/>
  <c r="E37" i="1"/>
  <c r="D35" i="1"/>
  <c r="D33" i="1"/>
  <c r="D29" i="1"/>
  <c r="D28" i="1"/>
  <c r="D27" i="1"/>
  <c r="D26" i="1"/>
  <c r="M19" i="1"/>
  <c r="K19" i="1"/>
  <c r="J19" i="1"/>
  <c r="I19" i="1"/>
  <c r="H19" i="1"/>
  <c r="G19" i="1"/>
  <c r="F19" i="1"/>
  <c r="E19" i="1"/>
  <c r="D18" i="1"/>
  <c r="D16" i="1"/>
  <c r="D15" i="1"/>
  <c r="D14" i="1"/>
  <c r="D13" i="1"/>
  <c r="D12" i="1"/>
  <c r="D11" i="1"/>
  <c r="D10" i="1"/>
  <c r="D9" i="1"/>
  <c r="D8" i="1"/>
  <c r="D7" i="1"/>
  <c r="D6" i="1"/>
  <c r="D84" i="1" l="1"/>
  <c r="D55" i="1"/>
  <c r="I100" i="1"/>
  <c r="F100" i="1"/>
  <c r="K100" i="1"/>
  <c r="G100" i="1"/>
  <c r="D99" i="1"/>
  <c r="M100" i="1"/>
  <c r="E100" i="1"/>
  <c r="D37" i="1"/>
  <c r="D19" i="1"/>
  <c r="D69" i="1"/>
  <c r="H100" i="1"/>
  <c r="J100" i="1"/>
  <c r="D100" i="1" l="1"/>
</calcChain>
</file>

<file path=xl/sharedStrings.xml><?xml version="1.0" encoding="utf-8"?>
<sst xmlns="http://schemas.openxmlformats.org/spreadsheetml/2006/main" count="324" uniqueCount="120">
  <si>
    <t>l.p.</t>
  </si>
  <si>
    <t>Ogółem godzin #</t>
  </si>
  <si>
    <t>w tym godzin</t>
  </si>
  <si>
    <t>Punkty ECTS</t>
  </si>
  <si>
    <t>ECTS                 T-ZP-PZ</t>
  </si>
  <si>
    <t>W</t>
  </si>
  <si>
    <t>Ćw.</t>
  </si>
  <si>
    <t>godz kont.!</t>
  </si>
  <si>
    <t>ZP</t>
  </si>
  <si>
    <t>Sem.</t>
  </si>
  <si>
    <t>PZ</t>
  </si>
  <si>
    <t xml:space="preserve">bez kont. </t>
  </si>
  <si>
    <t>SEMESTR  I</t>
  </si>
  <si>
    <t xml:space="preserve">Etyka zawodu pielęgniarki </t>
  </si>
  <si>
    <t>C</t>
  </si>
  <si>
    <t>E</t>
  </si>
  <si>
    <t xml:space="preserve">Anatomia </t>
  </si>
  <si>
    <t>A</t>
  </si>
  <si>
    <t xml:space="preserve">Fizjologia </t>
  </si>
  <si>
    <t xml:space="preserve">Patologia </t>
  </si>
  <si>
    <t>Biochemia i biofizyka</t>
  </si>
  <si>
    <t>ZO</t>
  </si>
  <si>
    <t xml:space="preserve">Zdrowie publiczne </t>
  </si>
  <si>
    <t>B</t>
  </si>
  <si>
    <t>Psychologia</t>
  </si>
  <si>
    <t>Socjologia</t>
  </si>
  <si>
    <t xml:space="preserve">Podstawy pielęgniarstwa </t>
  </si>
  <si>
    <t>Pedagogika</t>
  </si>
  <si>
    <t>Genetyka</t>
  </si>
  <si>
    <t>Dietetyka</t>
  </si>
  <si>
    <t xml:space="preserve">Język angielski </t>
  </si>
  <si>
    <t>RAZEM:</t>
  </si>
  <si>
    <t xml:space="preserve"> </t>
  </si>
  <si>
    <t xml:space="preserve">15 tygodni -teoria </t>
  </si>
  <si>
    <t>ECTS                T-ZP-PZ</t>
  </si>
  <si>
    <t>SEMESTR II</t>
  </si>
  <si>
    <t xml:space="preserve">Mikrobiologia i parazytologia </t>
  </si>
  <si>
    <t xml:space="preserve">Promocja zdrowia </t>
  </si>
  <si>
    <t xml:space="preserve"> ZO</t>
  </si>
  <si>
    <t>Badanie fizykalne</t>
  </si>
  <si>
    <t xml:space="preserve">Podstawowa opieka zdrowotna </t>
  </si>
  <si>
    <t xml:space="preserve">Wychowanie fizyczne </t>
  </si>
  <si>
    <t>30*</t>
  </si>
  <si>
    <t>SEMESTR III</t>
  </si>
  <si>
    <t>Farmakologia</t>
  </si>
  <si>
    <t xml:space="preserve">Radiologia </t>
  </si>
  <si>
    <t xml:space="preserve">Chirurgia i pielęgniarstwo chirurgiczne </t>
  </si>
  <si>
    <t>D</t>
  </si>
  <si>
    <t xml:space="preserve">Choroby wewnętrzne  i pielęgniarstwo internistyczne </t>
  </si>
  <si>
    <t xml:space="preserve">Położnictwo, ginekologia i pielęgniarstwo położniczo-ginekologiczne </t>
  </si>
  <si>
    <t>Podstawowa opieka zdrowotna</t>
  </si>
  <si>
    <t>1+2+2</t>
  </si>
  <si>
    <t>SEMESTR IV</t>
  </si>
  <si>
    <t xml:space="preserve">Pediatria i pielęgniarstwo pediatryczne </t>
  </si>
  <si>
    <t xml:space="preserve">E </t>
  </si>
  <si>
    <t xml:space="preserve">Choroby wewnętrzne  i pielęgniarstwo internistyczne </t>
  </si>
  <si>
    <t>Badania naukowe w pielęgniarstwie</t>
  </si>
  <si>
    <t>Podstawy ratownictwa medycznego</t>
  </si>
  <si>
    <t xml:space="preserve">Razem </t>
  </si>
  <si>
    <t>8 tygodni -teoria ; 7tygodni- ZP; 8 tygodni -praktyka zawodowa wakacyjna (Choroby wewnętrzne  i pielęgniarstwo internistyczne semestr IV lub pediatria i pielęgniarstwo pediatryczne z semestru VI; chirurgia i pielęgniarstwo chirurgiczne semestr IV lub pediatria i pielęgniarstwo pediatryczne z semestru VI;</t>
  </si>
  <si>
    <t>SEMESTR V</t>
  </si>
  <si>
    <t xml:space="preserve">Neurologia i pielęgniarstwo neurologiczne </t>
  </si>
  <si>
    <t xml:space="preserve">Psychiatria i pielęgniarstwo psychiatryczne </t>
  </si>
  <si>
    <t xml:space="preserve">Anestezjologia i pielęgniarstwo w zagrożeniu  życia </t>
  </si>
  <si>
    <t>Z/O</t>
  </si>
  <si>
    <t xml:space="preserve">Podstawy rehabilitacji </t>
  </si>
  <si>
    <t>SEMESTR VI</t>
  </si>
  <si>
    <t xml:space="preserve">Opieka paliatywna </t>
  </si>
  <si>
    <t>Geriatria i pielęgniarstwo geriatryczne</t>
  </si>
  <si>
    <t xml:space="preserve">Prawo  medyczne </t>
  </si>
  <si>
    <t xml:space="preserve">Zakażenia szpitalne </t>
  </si>
  <si>
    <t xml:space="preserve">Łączna liczba godzin: 4720 w tym: </t>
  </si>
  <si>
    <t xml:space="preserve">Teoria: </t>
  </si>
  <si>
    <t>ZP:</t>
  </si>
  <si>
    <t>PZ:</t>
  </si>
  <si>
    <t># - godziny liczone bez ZP i PZ</t>
  </si>
  <si>
    <t xml:space="preserve">!- godziny liczone z ZP </t>
  </si>
  <si>
    <t>ZP-zajęcia praktyczne /41 ECTS</t>
  </si>
  <si>
    <t>1100 godzin/41 ECTS</t>
  </si>
  <si>
    <t>1200 godzin/46 ECTS</t>
  </si>
  <si>
    <t>4+3+4</t>
  </si>
  <si>
    <t>0+0+6</t>
  </si>
  <si>
    <t>0+4+6</t>
  </si>
  <si>
    <t>0+0+3</t>
  </si>
  <si>
    <t>1+1+0</t>
  </si>
  <si>
    <t>0+2+2</t>
  </si>
  <si>
    <t>0+3+3</t>
  </si>
  <si>
    <t>1+3+4</t>
  </si>
  <si>
    <t>3+6+0</t>
  </si>
  <si>
    <t>8 tygodni -teoria; 6  tygodnie- zajęcia praktyczne ; 1 tydzień  praktyka zawodowa semestralna</t>
  </si>
  <si>
    <t>0+0+2</t>
  </si>
  <si>
    <t>11 tyg- teoria +ZP(Promocja zdrowia, Podstawowa opieka zdrowotna);  4 i 1/2  tygodnia -zajęcia praktyczne; 6 tygodni - praktyka zawodowa wakacyjna</t>
  </si>
  <si>
    <t xml:space="preserve"> Przygotowanie do egzaminu dyplomowego-egzamin dyplomowy  </t>
  </si>
  <si>
    <t>3+4+0</t>
  </si>
  <si>
    <t>2+3+2</t>
  </si>
  <si>
    <t xml:space="preserve">Przedmiot fakultatywny - język migowy </t>
  </si>
  <si>
    <t>Przedmiot fakultatywny -  współpraca w zespołach opieki zdrowotnej</t>
  </si>
  <si>
    <t xml:space="preserve">System informacji w ochronie zdrowia   </t>
  </si>
  <si>
    <t xml:space="preserve">Pielęgniarstwo w opiece  długoterminowej </t>
  </si>
  <si>
    <r>
      <rPr>
        <sz val="10"/>
        <color rgb="FF000000"/>
        <rFont val="Times New Roman"/>
        <family val="1"/>
        <charset val="238"/>
      </rPr>
      <t>15 tygodni: 3tygodnie   ZP i   12 tygodni - PZ semestralna</t>
    </r>
    <r>
      <rPr>
        <sz val="8"/>
        <color rgb="FF000000"/>
        <rFont val="Times New Roman"/>
        <family val="1"/>
        <charset val="238"/>
      </rPr>
      <t>(Choroby wewnętrzne  i pielęgniarstwo internistyczne semestr IV lub Pediatria i pielęgniarstwo pediatryczne z semestru VI; Chirurgia i pielęgniarstwo chirurgiczne semestr IV lub Pediatria i pielęgniarstwo pediatryczne z semestru VI;)</t>
    </r>
  </si>
  <si>
    <t>Legenda:</t>
  </si>
  <si>
    <r>
      <t>2+3</t>
    </r>
    <r>
      <rPr>
        <sz val="10"/>
        <rFont val="Times New Roman"/>
        <family val="1"/>
        <charset val="1"/>
      </rPr>
      <t>+3</t>
    </r>
  </si>
  <si>
    <r>
      <t>2+3+</t>
    </r>
    <r>
      <rPr>
        <sz val="10"/>
        <rFont val="Times New Roman"/>
        <family val="1"/>
        <charset val="1"/>
      </rPr>
      <t>0</t>
    </r>
  </si>
  <si>
    <r>
      <rPr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238"/>
      </rPr>
      <t>+3</t>
    </r>
    <r>
      <rPr>
        <sz val="10"/>
        <rFont val="Times New Roman"/>
        <family val="1"/>
        <charset val="1"/>
      </rPr>
      <t>+0</t>
    </r>
  </si>
  <si>
    <r>
      <t>A- Nauki podstawowe:500</t>
    </r>
    <r>
      <rPr>
        <sz val="10"/>
        <rFont val="Times New Roman"/>
        <family val="1"/>
        <charset val="1"/>
      </rPr>
      <t>/20 ECTS</t>
    </r>
  </si>
  <si>
    <r>
      <rPr>
        <sz val="10"/>
        <rFont val="Times New Roman"/>
        <family val="1"/>
        <charset val="238"/>
      </rPr>
      <t>2420 godzin</t>
    </r>
    <r>
      <rPr>
        <sz val="7"/>
        <rFont val="Times New Roman"/>
        <family val="1"/>
        <charset val="238"/>
      </rPr>
      <t>(w tym 755 godzin bezkontaktowych)</t>
    </r>
  </si>
  <si>
    <r>
      <t>C</t>
    </r>
    <r>
      <rPr>
        <sz val="10"/>
        <rFont val="Times New Roman"/>
        <family val="1"/>
        <charset val="1"/>
      </rPr>
      <t>- Nauki w zakresie podstaw opieki pielęgniarskiej: 600/22 ECTS</t>
    </r>
  </si>
  <si>
    <r>
      <t>D- Nauki w zakresie opieki specjalistycznej :</t>
    </r>
    <r>
      <rPr>
        <sz val="10"/>
        <rFont val="Times New Roman"/>
        <family val="1"/>
        <charset val="1"/>
      </rPr>
      <t>900/34 ECTS</t>
    </r>
  </si>
  <si>
    <r>
      <t>PZ - praktyka zawodowa /46 ECTS-</t>
    </r>
    <r>
      <rPr>
        <b/>
        <sz val="10"/>
        <rFont val="Times New Roman"/>
        <family val="1"/>
        <charset val="238"/>
      </rPr>
      <t>zaliczenie z oceną</t>
    </r>
  </si>
  <si>
    <r>
      <rPr>
        <sz val="10"/>
        <rFont val="Times New Roman"/>
        <family val="1"/>
        <charset val="238"/>
      </rPr>
      <t>*-</t>
    </r>
    <r>
      <rPr>
        <sz val="10"/>
        <rFont val="Times New Roman"/>
        <family val="1"/>
        <charset val="1"/>
      </rPr>
      <t>przedmiot obowiązkowy bez punktów ECTS</t>
    </r>
  </si>
  <si>
    <t xml:space="preserve">Organizacja opieki pielęgniarskiej </t>
  </si>
  <si>
    <r>
      <t xml:space="preserve">5 tygodni - teoria 10 tyg ZP+PZ ; 7 tygodni -ZP  +3 tygodnie PZ semestralna </t>
    </r>
    <r>
      <rPr>
        <i/>
        <sz val="9"/>
        <rFont val="Times New Roman"/>
        <family val="1"/>
        <charset val="1"/>
      </rPr>
      <t xml:space="preserve">(Pielęgniarstwo w  opiece  długoterminowej,                                                           </t>
    </r>
    <r>
      <rPr>
        <i/>
        <sz val="9"/>
        <rFont val="Times New Roman"/>
        <family val="1"/>
        <charset val="238"/>
      </rPr>
      <t>Neurologia i pielęgniarstwo neurologiczne)</t>
    </r>
  </si>
  <si>
    <r>
      <t>B-</t>
    </r>
    <r>
      <rPr>
        <sz val="10"/>
        <rFont val="Times New Roman"/>
        <family val="1"/>
        <charset val="1"/>
      </rPr>
      <t>Nauki społeczne i humanistyczne w tym  język angielskim : 420/17 ECTS</t>
    </r>
  </si>
  <si>
    <t>zal</t>
  </si>
  <si>
    <t>Przygotowanie pracy dyplomowej  - seminarium dyplomowe</t>
  </si>
  <si>
    <t xml:space="preserve">Przygotowanie pracy dyplomowej  - seminarium dyplomowe </t>
  </si>
  <si>
    <t>Forma weryfi-kacji</t>
  </si>
  <si>
    <t>Zajęcia / moduły</t>
  </si>
  <si>
    <t>Grupa zajęć</t>
  </si>
  <si>
    <r>
      <t xml:space="preserve">PLAN STUDIÓW - Podhalańska Państwowa Wyższa Szkoła Zawodowa w Nowym Targu, Instytut Nauk o Zdrowiu
</t>
    </r>
    <r>
      <rPr>
        <b/>
        <u/>
        <sz val="12"/>
        <color rgb="FF000000"/>
        <rFont val="Times New Roman"/>
        <family val="1"/>
        <charset val="238"/>
      </rPr>
      <t>Kierunek: pielęgniarstwo, studia pierwszego stopnia – stacjonarne
dla cyklu kształcenia rozpoczynającego się od roku akademickiego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</si>
</sst>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1"/>
    </font>
    <font>
      <sz val="12"/>
      <color rgb="FF000000"/>
      <name val="Arial"/>
      <family val="2"/>
      <charset val="1"/>
    </font>
    <font>
      <i/>
      <sz val="9"/>
      <color rgb="FF00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</font>
    <font>
      <i/>
      <sz val="9"/>
      <name val="Times New Roman"/>
      <family val="1"/>
      <charset val="1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A6A6A6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2" borderId="4" xfId="0" applyFont="1" applyFill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/>
    <xf numFmtId="0" fontId="8" fillId="0" borderId="1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0" fillId="5" borderId="0" xfId="0" applyFill="1"/>
    <xf numFmtId="0" fontId="18" fillId="0" borderId="0" xfId="0" applyFont="1"/>
    <xf numFmtId="0" fontId="0" fillId="0" borderId="0" xfId="0"/>
    <xf numFmtId="0" fontId="0" fillId="0" borderId="0" xfId="0" applyFill="1"/>
    <xf numFmtId="0" fontId="8" fillId="0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/>
    </xf>
    <xf numFmtId="0" fontId="21" fillId="6" borderId="4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left" vertical="center" wrapText="1"/>
    </xf>
    <xf numFmtId="0" fontId="22" fillId="7" borderId="5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23" fillId="0" borderId="21" xfId="0" applyFont="1" applyBorder="1" applyAlignment="1">
      <alignment horizontal="center" vertical="center"/>
    </xf>
    <xf numFmtId="0" fontId="8" fillId="0" borderId="9" xfId="0" applyFont="1" applyBorder="1" applyAlignment="1" applyProtection="1"/>
    <xf numFmtId="0" fontId="3" fillId="0" borderId="10" xfId="0" applyFont="1" applyBorder="1" applyAlignment="1" applyProtection="1"/>
    <xf numFmtId="0" fontId="8" fillId="0" borderId="10" xfId="0" applyFont="1" applyBorder="1" applyAlignment="1" applyProtection="1"/>
    <xf numFmtId="0" fontId="8" fillId="0" borderId="11" xfId="0" applyFont="1" applyBorder="1" applyAlignment="1" applyProtection="1"/>
    <xf numFmtId="0" fontId="8" fillId="0" borderId="21" xfId="0" applyFont="1" applyBorder="1" applyAlignment="1" applyProtection="1"/>
    <xf numFmtId="0" fontId="8" fillId="0" borderId="0" xfId="0" applyFont="1"/>
    <xf numFmtId="0" fontId="8" fillId="0" borderId="0" xfId="0" applyFont="1" applyBorder="1" applyAlignment="1" applyProtection="1"/>
    <xf numFmtId="0" fontId="24" fillId="0" borderId="0" xfId="0" applyFont="1"/>
    <xf numFmtId="0" fontId="8" fillId="0" borderId="22" xfId="0" applyFont="1" applyBorder="1" applyAlignment="1" applyProtection="1"/>
    <xf numFmtId="0" fontId="8" fillId="0" borderId="21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</xf>
    <xf numFmtId="0" fontId="26" fillId="0" borderId="0" xfId="0" applyFont="1"/>
    <xf numFmtId="0" fontId="8" fillId="0" borderId="23" xfId="0" applyFont="1" applyBorder="1" applyAlignment="1" applyProtection="1"/>
    <xf numFmtId="0" fontId="8" fillId="0" borderId="1" xfId="0" applyFont="1" applyBorder="1" applyAlignment="1" applyProtection="1"/>
    <xf numFmtId="0" fontId="8" fillId="0" borderId="24" xfId="0" applyFont="1" applyBorder="1" applyAlignment="1" applyProtection="1"/>
    <xf numFmtId="0" fontId="6" fillId="0" borderId="13" xfId="0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CC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view="pageBreakPreview" topLeftCell="A100" zoomScaleNormal="100" zoomScaleSheetLayoutView="100" workbookViewId="0">
      <selection activeCell="A12" sqref="A12:XFD12"/>
    </sheetView>
  </sheetViews>
  <sheetFormatPr defaultColWidth="8.85546875" defaultRowHeight="15" x14ac:dyDescent="0.25"/>
  <cols>
    <col min="1" max="1" width="6.85546875" bestFit="1" customWidth="1"/>
    <col min="2" max="2" width="25" customWidth="1"/>
    <col min="3" max="3" width="10.28515625"/>
    <col min="4" max="6" width="8.42578125" bestFit="1" customWidth="1"/>
    <col min="7" max="7" width="5" bestFit="1" customWidth="1"/>
    <col min="8" max="8" width="5.140625" bestFit="1" customWidth="1"/>
    <col min="9" max="9" width="5.28515625" bestFit="1" customWidth="1"/>
    <col min="10" max="10" width="5.5703125" bestFit="1" customWidth="1"/>
    <col min="11" max="11" width="6.85546875" bestFit="1" customWidth="1"/>
    <col min="12" max="12" width="8.28515625"/>
    <col min="13" max="13" width="8.42578125" bestFit="1" customWidth="1"/>
    <col min="14" max="1025" width="8.28515625"/>
  </cols>
  <sheetData>
    <row r="1" spans="1:14" ht="52.5" customHeight="1" thickBot="1" x14ac:dyDescent="0.3">
      <c r="A1" s="110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ht="15.75" customHeight="1" thickBot="1" x14ac:dyDescent="0.3">
      <c r="A2" s="100" t="s">
        <v>0</v>
      </c>
      <c r="B2" s="100" t="s">
        <v>117</v>
      </c>
      <c r="C2" s="101" t="s">
        <v>118</v>
      </c>
      <c r="D2" s="100" t="s">
        <v>1</v>
      </c>
      <c r="E2" s="100" t="s">
        <v>2</v>
      </c>
      <c r="F2" s="100"/>
      <c r="G2" s="100"/>
      <c r="H2" s="100"/>
      <c r="I2" s="100"/>
      <c r="J2" s="100"/>
      <c r="K2" s="100"/>
      <c r="L2" s="100" t="s">
        <v>116</v>
      </c>
      <c r="M2" s="100" t="s">
        <v>3</v>
      </c>
      <c r="N2" s="101" t="s">
        <v>4</v>
      </c>
    </row>
    <row r="3" spans="1:14" ht="15" customHeight="1" thickBot="1" x14ac:dyDescent="0.3">
      <c r="A3" s="100"/>
      <c r="B3" s="100"/>
      <c r="C3" s="100"/>
      <c r="D3" s="100"/>
      <c r="E3" s="100" t="s">
        <v>5</v>
      </c>
      <c r="F3" s="100" t="s">
        <v>6</v>
      </c>
      <c r="G3" s="102" t="s">
        <v>7</v>
      </c>
      <c r="H3" s="103" t="s">
        <v>8</v>
      </c>
      <c r="I3" s="103" t="s">
        <v>9</v>
      </c>
      <c r="J3" s="103" t="s">
        <v>10</v>
      </c>
      <c r="K3" s="102" t="s">
        <v>11</v>
      </c>
      <c r="L3" s="100"/>
      <c r="M3" s="100"/>
      <c r="N3" s="101"/>
    </row>
    <row r="4" spans="1:14" ht="15.75" thickBot="1" x14ac:dyDescent="0.3">
      <c r="A4" s="100"/>
      <c r="B4" s="100"/>
      <c r="C4" s="100"/>
      <c r="D4" s="100"/>
      <c r="E4" s="100"/>
      <c r="F4" s="100"/>
      <c r="G4" s="100"/>
      <c r="H4" s="103"/>
      <c r="I4" s="103"/>
      <c r="J4" s="103"/>
      <c r="K4" s="102"/>
      <c r="L4" s="102"/>
      <c r="M4" s="102"/>
      <c r="N4" s="101"/>
    </row>
    <row r="5" spans="1:14" x14ac:dyDescent="0.25">
      <c r="A5" s="109" t="s">
        <v>12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x14ac:dyDescent="0.25">
      <c r="A6" s="55">
        <v>1</v>
      </c>
      <c r="B6" s="56" t="s">
        <v>13</v>
      </c>
      <c r="C6" s="57" t="s">
        <v>14</v>
      </c>
      <c r="D6" s="58">
        <f t="shared" ref="D6:D18" si="0">E6+F6+I6+K6</f>
        <v>25</v>
      </c>
      <c r="E6" s="58">
        <v>10</v>
      </c>
      <c r="F6" s="58"/>
      <c r="G6" s="58">
        <v>15</v>
      </c>
      <c r="H6" s="58"/>
      <c r="I6" s="58">
        <v>5</v>
      </c>
      <c r="J6" s="58"/>
      <c r="K6" s="58">
        <v>10</v>
      </c>
      <c r="L6" s="58" t="s">
        <v>15</v>
      </c>
      <c r="M6" s="58">
        <v>1</v>
      </c>
      <c r="N6" s="59"/>
    </row>
    <row r="7" spans="1:14" x14ac:dyDescent="0.25">
      <c r="A7" s="55">
        <v>2</v>
      </c>
      <c r="B7" s="56" t="s">
        <v>16</v>
      </c>
      <c r="C7" s="58" t="s">
        <v>17</v>
      </c>
      <c r="D7" s="58">
        <f t="shared" si="0"/>
        <v>70</v>
      </c>
      <c r="E7" s="58">
        <v>30</v>
      </c>
      <c r="F7" s="58">
        <v>20</v>
      </c>
      <c r="G7" s="58">
        <v>45</v>
      </c>
      <c r="H7" s="58"/>
      <c r="I7" s="58"/>
      <c r="J7" s="58"/>
      <c r="K7" s="58">
        <v>20</v>
      </c>
      <c r="L7" s="58" t="s">
        <v>21</v>
      </c>
      <c r="M7" s="58">
        <v>3</v>
      </c>
      <c r="N7" s="60"/>
    </row>
    <row r="8" spans="1:14" x14ac:dyDescent="0.25">
      <c r="A8" s="55">
        <v>3</v>
      </c>
      <c r="B8" s="56" t="s">
        <v>18</v>
      </c>
      <c r="C8" s="58" t="s">
        <v>17</v>
      </c>
      <c r="D8" s="58">
        <f t="shared" si="0"/>
        <v>70</v>
      </c>
      <c r="E8" s="58">
        <v>30</v>
      </c>
      <c r="F8" s="58">
        <v>20</v>
      </c>
      <c r="G8" s="58">
        <v>45</v>
      </c>
      <c r="H8" s="58"/>
      <c r="I8" s="58"/>
      <c r="J8" s="58"/>
      <c r="K8" s="58">
        <v>20</v>
      </c>
      <c r="L8" s="58" t="s">
        <v>21</v>
      </c>
      <c r="M8" s="58">
        <v>3</v>
      </c>
      <c r="N8" s="60"/>
    </row>
    <row r="9" spans="1:14" x14ac:dyDescent="0.25">
      <c r="A9" s="55">
        <v>4</v>
      </c>
      <c r="B9" s="56" t="s">
        <v>19</v>
      </c>
      <c r="C9" s="58" t="s">
        <v>17</v>
      </c>
      <c r="D9" s="58">
        <f t="shared" si="0"/>
        <v>45</v>
      </c>
      <c r="E9" s="58">
        <v>40</v>
      </c>
      <c r="F9" s="58"/>
      <c r="G9" s="58">
        <v>40</v>
      </c>
      <c r="H9" s="61"/>
      <c r="I9" s="58"/>
      <c r="J9" s="61"/>
      <c r="K9" s="58">
        <v>5</v>
      </c>
      <c r="L9" s="58" t="s">
        <v>21</v>
      </c>
      <c r="M9" s="58">
        <v>2</v>
      </c>
      <c r="N9" s="60"/>
    </row>
    <row r="10" spans="1:14" x14ac:dyDescent="0.25">
      <c r="A10" s="55">
        <v>5</v>
      </c>
      <c r="B10" s="56" t="s">
        <v>20</v>
      </c>
      <c r="C10" s="58" t="s">
        <v>17</v>
      </c>
      <c r="D10" s="58">
        <f t="shared" si="0"/>
        <v>25</v>
      </c>
      <c r="E10" s="58">
        <v>20</v>
      </c>
      <c r="F10" s="58"/>
      <c r="G10" s="58">
        <v>20</v>
      </c>
      <c r="H10" s="58"/>
      <c r="I10" s="58"/>
      <c r="J10" s="58"/>
      <c r="K10" s="58">
        <v>5</v>
      </c>
      <c r="L10" s="58" t="s">
        <v>21</v>
      </c>
      <c r="M10" s="58">
        <v>1</v>
      </c>
      <c r="N10" s="60"/>
    </row>
    <row r="11" spans="1:14" x14ac:dyDescent="0.25">
      <c r="A11" s="55">
        <v>6</v>
      </c>
      <c r="B11" s="56" t="s">
        <v>22</v>
      </c>
      <c r="C11" s="58" t="s">
        <v>23</v>
      </c>
      <c r="D11" s="58">
        <f t="shared" si="0"/>
        <v>75</v>
      </c>
      <c r="E11" s="58">
        <v>35</v>
      </c>
      <c r="F11" s="58"/>
      <c r="G11" s="58">
        <v>45</v>
      </c>
      <c r="H11" s="58"/>
      <c r="I11" s="58">
        <v>10</v>
      </c>
      <c r="J11" s="58"/>
      <c r="K11" s="58">
        <v>30</v>
      </c>
      <c r="L11" s="58" t="s">
        <v>21</v>
      </c>
      <c r="M11" s="58">
        <v>3</v>
      </c>
      <c r="N11" s="60"/>
    </row>
    <row r="12" spans="1:14" s="88" customFormat="1" x14ac:dyDescent="0.25">
      <c r="A12" s="55">
        <v>7</v>
      </c>
      <c r="B12" s="56" t="s">
        <v>24</v>
      </c>
      <c r="C12" s="58" t="s">
        <v>23</v>
      </c>
      <c r="D12" s="58">
        <f t="shared" si="0"/>
        <v>75</v>
      </c>
      <c r="E12" s="58">
        <v>30</v>
      </c>
      <c r="F12" s="58"/>
      <c r="G12" s="58">
        <v>50</v>
      </c>
      <c r="H12" s="58"/>
      <c r="I12" s="58">
        <v>20</v>
      </c>
      <c r="J12" s="58"/>
      <c r="K12" s="58">
        <v>25</v>
      </c>
      <c r="L12" s="58" t="s">
        <v>15</v>
      </c>
      <c r="M12" s="58">
        <v>3</v>
      </c>
      <c r="N12" s="60"/>
    </row>
    <row r="13" spans="1:14" x14ac:dyDescent="0.25">
      <c r="A13" s="55">
        <v>8</v>
      </c>
      <c r="B13" s="56" t="s">
        <v>25</v>
      </c>
      <c r="C13" s="58" t="s">
        <v>23</v>
      </c>
      <c r="D13" s="58">
        <f t="shared" si="0"/>
        <v>50</v>
      </c>
      <c r="E13" s="58">
        <v>25</v>
      </c>
      <c r="F13" s="58"/>
      <c r="G13" s="58">
        <v>25</v>
      </c>
      <c r="H13" s="58"/>
      <c r="I13" s="58"/>
      <c r="J13" s="58"/>
      <c r="K13" s="58">
        <v>25</v>
      </c>
      <c r="L13" s="58" t="s">
        <v>21</v>
      </c>
      <c r="M13" s="58">
        <v>2</v>
      </c>
      <c r="N13" s="59"/>
    </row>
    <row r="14" spans="1:14" x14ac:dyDescent="0.25">
      <c r="A14" s="55">
        <v>9</v>
      </c>
      <c r="B14" s="56" t="s">
        <v>26</v>
      </c>
      <c r="C14" s="58" t="s">
        <v>14</v>
      </c>
      <c r="D14" s="58">
        <f t="shared" si="0"/>
        <v>165</v>
      </c>
      <c r="E14" s="58">
        <v>40</v>
      </c>
      <c r="F14" s="58">
        <v>85</v>
      </c>
      <c r="G14" s="58">
        <v>130</v>
      </c>
      <c r="H14" s="58"/>
      <c r="I14" s="58">
        <v>5</v>
      </c>
      <c r="J14" s="58"/>
      <c r="K14" s="58">
        <v>35</v>
      </c>
      <c r="L14" s="58" t="s">
        <v>21</v>
      </c>
      <c r="M14" s="58">
        <v>6</v>
      </c>
      <c r="N14" s="60"/>
    </row>
    <row r="15" spans="1:14" x14ac:dyDescent="0.25">
      <c r="A15" s="55">
        <v>10</v>
      </c>
      <c r="B15" s="56" t="s">
        <v>27</v>
      </c>
      <c r="C15" s="58" t="s">
        <v>23</v>
      </c>
      <c r="D15" s="58">
        <f t="shared" si="0"/>
        <v>50</v>
      </c>
      <c r="E15" s="58">
        <v>35</v>
      </c>
      <c r="F15" s="58"/>
      <c r="G15" s="58">
        <v>45</v>
      </c>
      <c r="H15" s="58"/>
      <c r="I15" s="58">
        <v>10</v>
      </c>
      <c r="J15" s="58"/>
      <c r="K15" s="58">
        <v>5</v>
      </c>
      <c r="L15" s="58" t="s">
        <v>21</v>
      </c>
      <c r="M15" s="58">
        <v>2</v>
      </c>
      <c r="N15" s="60"/>
    </row>
    <row r="16" spans="1:14" x14ac:dyDescent="0.25">
      <c r="A16" s="55">
        <v>11</v>
      </c>
      <c r="B16" s="56" t="s">
        <v>28</v>
      </c>
      <c r="C16" s="58" t="s">
        <v>17</v>
      </c>
      <c r="D16" s="58">
        <f t="shared" si="0"/>
        <v>25</v>
      </c>
      <c r="E16" s="58">
        <v>20</v>
      </c>
      <c r="F16" s="58"/>
      <c r="G16" s="58">
        <v>20</v>
      </c>
      <c r="H16" s="58"/>
      <c r="I16" s="58"/>
      <c r="J16" s="58"/>
      <c r="K16" s="58">
        <v>5</v>
      </c>
      <c r="L16" s="58" t="s">
        <v>21</v>
      </c>
      <c r="M16" s="58">
        <v>1</v>
      </c>
      <c r="N16" s="60"/>
    </row>
    <row r="17" spans="1:14" x14ac:dyDescent="0.25">
      <c r="A17" s="55">
        <v>12</v>
      </c>
      <c r="B17" s="56" t="s">
        <v>29</v>
      </c>
      <c r="C17" s="58" t="s">
        <v>14</v>
      </c>
      <c r="D17" s="58">
        <v>30</v>
      </c>
      <c r="E17" s="58">
        <v>10</v>
      </c>
      <c r="F17" s="58">
        <v>10</v>
      </c>
      <c r="G17" s="58">
        <v>20</v>
      </c>
      <c r="H17" s="58"/>
      <c r="I17" s="58"/>
      <c r="J17" s="58"/>
      <c r="K17" s="58">
        <v>10</v>
      </c>
      <c r="L17" s="58" t="s">
        <v>21</v>
      </c>
      <c r="M17" s="58">
        <v>1</v>
      </c>
      <c r="N17" s="59"/>
    </row>
    <row r="18" spans="1:14" x14ac:dyDescent="0.25">
      <c r="A18" s="55">
        <v>13</v>
      </c>
      <c r="B18" s="56" t="s">
        <v>30</v>
      </c>
      <c r="C18" s="58" t="s">
        <v>23</v>
      </c>
      <c r="D18" s="58">
        <f t="shared" si="0"/>
        <v>60</v>
      </c>
      <c r="E18" s="58"/>
      <c r="F18" s="58">
        <v>60</v>
      </c>
      <c r="G18" s="58">
        <v>60</v>
      </c>
      <c r="H18" s="58"/>
      <c r="I18" s="58"/>
      <c r="J18" s="58"/>
      <c r="K18" s="58"/>
      <c r="L18" s="58" t="s">
        <v>21</v>
      </c>
      <c r="M18" s="58">
        <v>2</v>
      </c>
      <c r="N18" s="59"/>
    </row>
    <row r="19" spans="1:14" x14ac:dyDescent="0.25">
      <c r="A19" s="5" t="s">
        <v>31</v>
      </c>
      <c r="B19" s="93" t="s">
        <v>32</v>
      </c>
      <c r="C19" s="93"/>
      <c r="D19" s="6">
        <f t="shared" ref="D19:K19" si="1">SUM(D6:D18)</f>
        <v>765</v>
      </c>
      <c r="E19" s="6">
        <f t="shared" si="1"/>
        <v>325</v>
      </c>
      <c r="F19" s="6">
        <f t="shared" si="1"/>
        <v>195</v>
      </c>
      <c r="G19" s="6">
        <f t="shared" si="1"/>
        <v>560</v>
      </c>
      <c r="H19" s="6">
        <f t="shared" si="1"/>
        <v>0</v>
      </c>
      <c r="I19" s="6">
        <f t="shared" si="1"/>
        <v>50</v>
      </c>
      <c r="J19" s="6">
        <f t="shared" si="1"/>
        <v>0</v>
      </c>
      <c r="K19" s="6">
        <f t="shared" si="1"/>
        <v>195</v>
      </c>
      <c r="L19" s="6"/>
      <c r="M19" s="6">
        <f>SUM(M6:M18)</f>
        <v>30</v>
      </c>
      <c r="N19" s="7"/>
    </row>
    <row r="20" spans="1:14" ht="15.75" customHeight="1" thickBot="1" x14ac:dyDescent="0.3">
      <c r="A20" s="106" t="s">
        <v>33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4.5" customHeight="1" thickBot="1" x14ac:dyDescent="0.3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5.75" customHeight="1" thickBot="1" x14ac:dyDescent="0.3">
      <c r="A22" s="100" t="s">
        <v>0</v>
      </c>
      <c r="B22" s="100" t="s">
        <v>117</v>
      </c>
      <c r="C22" s="101" t="s">
        <v>118</v>
      </c>
      <c r="D22" s="100" t="s">
        <v>1</v>
      </c>
      <c r="E22" s="100" t="s">
        <v>2</v>
      </c>
      <c r="F22" s="100"/>
      <c r="G22" s="100"/>
      <c r="H22" s="100"/>
      <c r="I22" s="100"/>
      <c r="J22" s="100"/>
      <c r="K22" s="100"/>
      <c r="L22" s="100" t="s">
        <v>116</v>
      </c>
      <c r="M22" s="100" t="s">
        <v>3</v>
      </c>
      <c r="N22" s="101" t="s">
        <v>34</v>
      </c>
    </row>
    <row r="23" spans="1:14" ht="15" customHeight="1" thickBot="1" x14ac:dyDescent="0.3">
      <c r="A23" s="100"/>
      <c r="B23" s="100"/>
      <c r="C23" s="100"/>
      <c r="D23" s="100"/>
      <c r="E23" s="100" t="s">
        <v>5</v>
      </c>
      <c r="F23" s="100" t="s">
        <v>6</v>
      </c>
      <c r="G23" s="102" t="s">
        <v>7</v>
      </c>
      <c r="H23" s="103" t="s">
        <v>8</v>
      </c>
      <c r="I23" s="103" t="s">
        <v>9</v>
      </c>
      <c r="J23" s="103" t="s">
        <v>10</v>
      </c>
      <c r="K23" s="102" t="s">
        <v>11</v>
      </c>
      <c r="L23" s="100"/>
      <c r="M23" s="100"/>
      <c r="N23" s="101"/>
    </row>
    <row r="24" spans="1:14" ht="15.75" thickBot="1" x14ac:dyDescent="0.3">
      <c r="A24" s="100"/>
      <c r="B24" s="100"/>
      <c r="C24" s="100"/>
      <c r="D24" s="100"/>
      <c r="E24" s="100"/>
      <c r="F24" s="100"/>
      <c r="G24" s="100"/>
      <c r="H24" s="103"/>
      <c r="I24" s="103"/>
      <c r="J24" s="103"/>
      <c r="K24" s="102"/>
      <c r="L24" s="102"/>
      <c r="M24" s="102"/>
      <c r="N24" s="101"/>
    </row>
    <row r="25" spans="1:14" x14ac:dyDescent="0.25">
      <c r="A25" s="107" t="s">
        <v>35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x14ac:dyDescent="0.25">
      <c r="A26" s="62">
        <v>1</v>
      </c>
      <c r="B26" s="50" t="s">
        <v>16</v>
      </c>
      <c r="C26" s="51" t="s">
        <v>17</v>
      </c>
      <c r="D26" s="51">
        <f t="shared" ref="D26:D35" si="2">E26+F26+I26+K26</f>
        <v>30</v>
      </c>
      <c r="E26" s="51">
        <v>15</v>
      </c>
      <c r="F26" s="51">
        <v>10</v>
      </c>
      <c r="G26" s="51">
        <v>25</v>
      </c>
      <c r="H26" s="51"/>
      <c r="I26" s="51"/>
      <c r="J26" s="51"/>
      <c r="K26" s="51">
        <v>5</v>
      </c>
      <c r="L26" s="51" t="s">
        <v>15</v>
      </c>
      <c r="M26" s="51">
        <v>1</v>
      </c>
      <c r="N26" s="53"/>
    </row>
    <row r="27" spans="1:14" x14ac:dyDescent="0.25">
      <c r="A27" s="62">
        <v>2</v>
      </c>
      <c r="B27" s="50" t="s">
        <v>18</v>
      </c>
      <c r="C27" s="51" t="s">
        <v>17</v>
      </c>
      <c r="D27" s="51">
        <f t="shared" si="2"/>
        <v>30</v>
      </c>
      <c r="E27" s="51">
        <v>15</v>
      </c>
      <c r="F27" s="51">
        <v>10</v>
      </c>
      <c r="G27" s="51">
        <v>25</v>
      </c>
      <c r="H27" s="54"/>
      <c r="I27" s="54"/>
      <c r="J27" s="54"/>
      <c r="K27" s="51">
        <v>5</v>
      </c>
      <c r="L27" s="51" t="s">
        <v>15</v>
      </c>
      <c r="M27" s="51">
        <v>1</v>
      </c>
      <c r="N27" s="53"/>
    </row>
    <row r="28" spans="1:14" x14ac:dyDescent="0.25">
      <c r="A28" s="62">
        <v>3</v>
      </c>
      <c r="B28" s="50" t="s">
        <v>19</v>
      </c>
      <c r="C28" s="51" t="s">
        <v>17</v>
      </c>
      <c r="D28" s="51">
        <f t="shared" si="2"/>
        <v>50</v>
      </c>
      <c r="E28" s="51">
        <v>45</v>
      </c>
      <c r="F28" s="51"/>
      <c r="G28" s="51">
        <v>45</v>
      </c>
      <c r="H28" s="54"/>
      <c r="I28" s="51"/>
      <c r="J28" s="54"/>
      <c r="K28" s="51">
        <v>5</v>
      </c>
      <c r="L28" s="51" t="s">
        <v>15</v>
      </c>
      <c r="M28" s="51">
        <v>2</v>
      </c>
      <c r="N28" s="53"/>
    </row>
    <row r="29" spans="1:14" x14ac:dyDescent="0.25">
      <c r="A29" s="62">
        <v>4</v>
      </c>
      <c r="B29" s="50" t="s">
        <v>36</v>
      </c>
      <c r="C29" s="51" t="s">
        <v>17</v>
      </c>
      <c r="D29" s="51">
        <f t="shared" si="2"/>
        <v>35</v>
      </c>
      <c r="E29" s="51">
        <v>30</v>
      </c>
      <c r="F29" s="51"/>
      <c r="G29" s="51">
        <v>30</v>
      </c>
      <c r="H29" s="51"/>
      <c r="I29" s="51"/>
      <c r="J29" s="51"/>
      <c r="K29" s="51">
        <v>5</v>
      </c>
      <c r="L29" s="51" t="s">
        <v>21</v>
      </c>
      <c r="M29" s="51">
        <v>1</v>
      </c>
      <c r="N29" s="52"/>
    </row>
    <row r="30" spans="1:14" ht="25.5" x14ac:dyDescent="0.25">
      <c r="A30" s="62">
        <v>5</v>
      </c>
      <c r="B30" s="50" t="s">
        <v>110</v>
      </c>
      <c r="C30" s="51" t="s">
        <v>14</v>
      </c>
      <c r="D30" s="51">
        <v>25</v>
      </c>
      <c r="E30" s="51">
        <v>10</v>
      </c>
      <c r="F30" s="51"/>
      <c r="G30" s="51">
        <v>20</v>
      </c>
      <c r="H30" s="51"/>
      <c r="I30" s="51">
        <v>10</v>
      </c>
      <c r="J30" s="51"/>
      <c r="K30" s="51">
        <v>5</v>
      </c>
      <c r="L30" s="51" t="s">
        <v>15</v>
      </c>
      <c r="M30" s="51">
        <v>1</v>
      </c>
      <c r="N30" s="53"/>
    </row>
    <row r="31" spans="1:14" x14ac:dyDescent="0.25">
      <c r="A31" s="62">
        <v>6</v>
      </c>
      <c r="B31" s="50" t="s">
        <v>26</v>
      </c>
      <c r="C31" s="51" t="s">
        <v>14</v>
      </c>
      <c r="D31" s="51">
        <v>130</v>
      </c>
      <c r="E31" s="51">
        <v>25</v>
      </c>
      <c r="F31" s="51">
        <v>75</v>
      </c>
      <c r="G31" s="51">
        <v>180</v>
      </c>
      <c r="H31" s="51">
        <v>80</v>
      </c>
      <c r="I31" s="51"/>
      <c r="J31" s="51">
        <v>120</v>
      </c>
      <c r="K31" s="51">
        <v>30</v>
      </c>
      <c r="L31" s="51" t="s">
        <v>15</v>
      </c>
      <c r="M31" s="51">
        <v>11</v>
      </c>
      <c r="N31" s="52" t="s">
        <v>80</v>
      </c>
    </row>
    <row r="32" spans="1:14" s="13" customFormat="1" x14ac:dyDescent="0.25">
      <c r="A32" s="62">
        <v>7</v>
      </c>
      <c r="B32" s="50" t="s">
        <v>37</v>
      </c>
      <c r="C32" s="51" t="s">
        <v>14</v>
      </c>
      <c r="D32" s="51">
        <v>25</v>
      </c>
      <c r="E32" s="51">
        <v>5</v>
      </c>
      <c r="F32" s="51"/>
      <c r="G32" s="51">
        <v>30</v>
      </c>
      <c r="H32" s="51">
        <v>20</v>
      </c>
      <c r="I32" s="51">
        <v>5</v>
      </c>
      <c r="J32" s="51"/>
      <c r="K32" s="51">
        <v>15</v>
      </c>
      <c r="L32" s="51" t="s">
        <v>38</v>
      </c>
      <c r="M32" s="51">
        <v>2</v>
      </c>
      <c r="N32" s="52" t="s">
        <v>84</v>
      </c>
    </row>
    <row r="33" spans="1:14" x14ac:dyDescent="0.25">
      <c r="A33" s="62">
        <v>8</v>
      </c>
      <c r="B33" s="50" t="s">
        <v>39</v>
      </c>
      <c r="C33" s="51" t="s">
        <v>14</v>
      </c>
      <c r="D33" s="51">
        <f t="shared" si="2"/>
        <v>50</v>
      </c>
      <c r="E33" s="51">
        <v>15</v>
      </c>
      <c r="F33" s="51">
        <v>20</v>
      </c>
      <c r="G33" s="51">
        <v>35</v>
      </c>
      <c r="H33" s="51"/>
      <c r="I33" s="51"/>
      <c r="J33" s="51"/>
      <c r="K33" s="51">
        <v>15</v>
      </c>
      <c r="L33" s="51" t="s">
        <v>21</v>
      </c>
      <c r="M33" s="51">
        <v>2</v>
      </c>
      <c r="N33" s="52"/>
    </row>
    <row r="34" spans="1:14" ht="18" customHeight="1" x14ac:dyDescent="0.25">
      <c r="A34" s="62">
        <v>9</v>
      </c>
      <c r="B34" s="50" t="s">
        <v>40</v>
      </c>
      <c r="C34" s="51" t="s">
        <v>14</v>
      </c>
      <c r="D34" s="51">
        <v>25</v>
      </c>
      <c r="E34" s="51">
        <v>10</v>
      </c>
      <c r="F34" s="51"/>
      <c r="G34" s="51">
        <v>90</v>
      </c>
      <c r="H34" s="51">
        <v>80</v>
      </c>
      <c r="I34" s="51"/>
      <c r="J34" s="51">
        <v>120</v>
      </c>
      <c r="K34" s="51">
        <v>15</v>
      </c>
      <c r="L34" s="51" t="s">
        <v>21</v>
      </c>
      <c r="M34" s="51">
        <v>8</v>
      </c>
      <c r="N34" s="52" t="s">
        <v>87</v>
      </c>
    </row>
    <row r="35" spans="1:14" s="14" customFormat="1" x14ac:dyDescent="0.25">
      <c r="A35" s="62">
        <v>10</v>
      </c>
      <c r="B35" s="50" t="s">
        <v>30</v>
      </c>
      <c r="C35" s="51" t="s">
        <v>23</v>
      </c>
      <c r="D35" s="51">
        <f t="shared" si="2"/>
        <v>30</v>
      </c>
      <c r="E35" s="51"/>
      <c r="F35" s="51">
        <v>30</v>
      </c>
      <c r="G35" s="51">
        <v>30</v>
      </c>
      <c r="H35" s="51"/>
      <c r="I35" s="51"/>
      <c r="J35" s="51"/>
      <c r="K35" s="51"/>
      <c r="L35" s="51" t="s">
        <v>21</v>
      </c>
      <c r="M35" s="51">
        <v>1</v>
      </c>
      <c r="N35" s="52"/>
    </row>
    <row r="36" spans="1:14" x14ac:dyDescent="0.25">
      <c r="A36" s="62">
        <v>11</v>
      </c>
      <c r="B36" s="50" t="s">
        <v>41</v>
      </c>
      <c r="C36" s="51"/>
      <c r="D36" s="51" t="s">
        <v>42</v>
      </c>
      <c r="E36" s="51"/>
      <c r="F36" s="51" t="s">
        <v>42</v>
      </c>
      <c r="G36" s="51"/>
      <c r="H36" s="51"/>
      <c r="I36" s="51"/>
      <c r="J36" s="51"/>
      <c r="K36" s="51"/>
      <c r="L36" s="51" t="s">
        <v>113</v>
      </c>
      <c r="M36" s="51"/>
      <c r="N36" s="53"/>
    </row>
    <row r="37" spans="1:14" x14ac:dyDescent="0.25">
      <c r="A37" s="15" t="s">
        <v>31</v>
      </c>
      <c r="B37" s="16"/>
      <c r="C37" s="17"/>
      <c r="D37" s="18">
        <f t="shared" ref="D37:K37" si="3">SUM(D26:D35)</f>
        <v>430</v>
      </c>
      <c r="E37" s="18">
        <f t="shared" si="3"/>
        <v>170</v>
      </c>
      <c r="F37" s="18">
        <f t="shared" si="3"/>
        <v>145</v>
      </c>
      <c r="G37" s="18">
        <f t="shared" si="3"/>
        <v>510</v>
      </c>
      <c r="H37" s="18">
        <f t="shared" si="3"/>
        <v>180</v>
      </c>
      <c r="I37" s="18">
        <f t="shared" si="3"/>
        <v>15</v>
      </c>
      <c r="J37" s="18">
        <f t="shared" si="3"/>
        <v>240</v>
      </c>
      <c r="K37" s="18">
        <f t="shared" si="3"/>
        <v>100</v>
      </c>
      <c r="L37" s="18"/>
      <c r="M37" s="18">
        <f>SUM(M26:M36)</f>
        <v>30</v>
      </c>
      <c r="N37" s="19"/>
    </row>
    <row r="38" spans="1:14" ht="29.25" customHeight="1" thickBot="1" x14ac:dyDescent="0.3">
      <c r="A38" s="108" t="s">
        <v>91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6" customHeight="1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15.75" customHeight="1" thickBot="1" x14ac:dyDescent="0.3">
      <c r="A40" s="100" t="s">
        <v>0</v>
      </c>
      <c r="B40" s="100" t="s">
        <v>117</v>
      </c>
      <c r="C40" s="101" t="s">
        <v>118</v>
      </c>
      <c r="D40" s="100" t="s">
        <v>1</v>
      </c>
      <c r="E40" s="100" t="s">
        <v>2</v>
      </c>
      <c r="F40" s="100"/>
      <c r="G40" s="100"/>
      <c r="H40" s="100"/>
      <c r="I40" s="100"/>
      <c r="J40" s="100"/>
      <c r="K40" s="100"/>
      <c r="L40" s="100" t="s">
        <v>116</v>
      </c>
      <c r="M40" s="100" t="s">
        <v>3</v>
      </c>
      <c r="N40" s="101" t="s">
        <v>34</v>
      </c>
    </row>
    <row r="41" spans="1:14" ht="15" customHeight="1" thickBot="1" x14ac:dyDescent="0.3">
      <c r="A41" s="100"/>
      <c r="B41" s="100"/>
      <c r="C41" s="100"/>
      <c r="D41" s="100"/>
      <c r="E41" s="100" t="s">
        <v>5</v>
      </c>
      <c r="F41" s="100" t="s">
        <v>6</v>
      </c>
      <c r="G41" s="102" t="s">
        <v>7</v>
      </c>
      <c r="H41" s="103" t="s">
        <v>8</v>
      </c>
      <c r="I41" s="103" t="s">
        <v>9</v>
      </c>
      <c r="J41" s="103" t="s">
        <v>10</v>
      </c>
      <c r="K41" s="102" t="s">
        <v>11</v>
      </c>
      <c r="L41" s="100"/>
      <c r="M41" s="100"/>
      <c r="N41" s="101"/>
    </row>
    <row r="42" spans="1:14" ht="15.75" thickBot="1" x14ac:dyDescent="0.3">
      <c r="A42" s="100"/>
      <c r="B42" s="100"/>
      <c r="C42" s="100"/>
      <c r="D42" s="100"/>
      <c r="E42" s="100"/>
      <c r="F42" s="100"/>
      <c r="G42" s="100"/>
      <c r="H42" s="103"/>
      <c r="I42" s="103"/>
      <c r="J42" s="103"/>
      <c r="K42" s="102"/>
      <c r="L42" s="102"/>
      <c r="M42" s="102"/>
      <c r="N42" s="101"/>
    </row>
    <row r="43" spans="1:14" x14ac:dyDescent="0.25">
      <c r="A43" s="105" t="s">
        <v>43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x14ac:dyDescent="0.25">
      <c r="A44" s="55">
        <v>1</v>
      </c>
      <c r="B44" s="66" t="s">
        <v>44</v>
      </c>
      <c r="C44" s="58" t="s">
        <v>17</v>
      </c>
      <c r="D44" s="58">
        <f>E44+F44+I44+K44</f>
        <v>95</v>
      </c>
      <c r="E44" s="58">
        <v>35</v>
      </c>
      <c r="F44" s="58">
        <v>20</v>
      </c>
      <c r="G44" s="58">
        <v>55</v>
      </c>
      <c r="H44" s="58"/>
      <c r="I44" s="58"/>
      <c r="J44" s="58"/>
      <c r="K44" s="58">
        <v>40</v>
      </c>
      <c r="L44" s="58" t="s">
        <v>15</v>
      </c>
      <c r="M44" s="58">
        <v>4</v>
      </c>
      <c r="N44" s="60"/>
    </row>
    <row r="45" spans="1:14" x14ac:dyDescent="0.25">
      <c r="A45" s="55">
        <v>2</v>
      </c>
      <c r="B45" s="56" t="s">
        <v>45</v>
      </c>
      <c r="C45" s="67" t="s">
        <v>17</v>
      </c>
      <c r="D45" s="58">
        <f>E45+F45+I45+K45</f>
        <v>25</v>
      </c>
      <c r="E45" s="58">
        <v>15</v>
      </c>
      <c r="F45" s="58"/>
      <c r="G45" s="58">
        <v>15</v>
      </c>
      <c r="H45" s="58"/>
      <c r="I45" s="58"/>
      <c r="J45" s="61"/>
      <c r="K45" s="68">
        <v>10</v>
      </c>
      <c r="L45" s="58" t="s">
        <v>21</v>
      </c>
      <c r="M45" s="58">
        <v>1</v>
      </c>
      <c r="N45" s="59"/>
    </row>
    <row r="46" spans="1:14" ht="25.5" x14ac:dyDescent="0.25">
      <c r="A46" s="55">
        <v>3</v>
      </c>
      <c r="B46" s="56" t="s">
        <v>46</v>
      </c>
      <c r="C46" s="58" t="s">
        <v>47</v>
      </c>
      <c r="D46" s="58">
        <f>E46+F46+I46+K46</f>
        <v>85</v>
      </c>
      <c r="E46" s="58">
        <v>65</v>
      </c>
      <c r="F46" s="58"/>
      <c r="G46" s="58">
        <v>65</v>
      </c>
      <c r="H46" s="58"/>
      <c r="I46" s="58"/>
      <c r="J46" s="58"/>
      <c r="K46" s="58">
        <v>20</v>
      </c>
      <c r="L46" s="58" t="s">
        <v>21</v>
      </c>
      <c r="M46" s="58">
        <v>3</v>
      </c>
      <c r="N46" s="59"/>
    </row>
    <row r="47" spans="1:14" ht="25.5" x14ac:dyDescent="0.25">
      <c r="A47" s="55">
        <v>4</v>
      </c>
      <c r="B47" s="56" t="s">
        <v>48</v>
      </c>
      <c r="C47" s="58" t="s">
        <v>47</v>
      </c>
      <c r="D47" s="58">
        <v>95</v>
      </c>
      <c r="E47" s="58">
        <v>75</v>
      </c>
      <c r="F47" s="58"/>
      <c r="G47" s="58">
        <v>195</v>
      </c>
      <c r="H47" s="58">
        <v>120</v>
      </c>
      <c r="I47" s="58" t="s">
        <v>32</v>
      </c>
      <c r="J47" s="58"/>
      <c r="K47" s="58">
        <v>20</v>
      </c>
      <c r="L47" s="58" t="s">
        <v>15</v>
      </c>
      <c r="M47" s="58">
        <v>7</v>
      </c>
      <c r="N47" s="60" t="s">
        <v>93</v>
      </c>
    </row>
    <row r="48" spans="1:14" s="42" customFormat="1" ht="25.5" x14ac:dyDescent="0.25">
      <c r="A48" s="55">
        <v>5</v>
      </c>
      <c r="B48" s="56" t="s">
        <v>97</v>
      </c>
      <c r="C48" s="58" t="s">
        <v>14</v>
      </c>
      <c r="D48" s="58">
        <f>E48+F48+I48+K48</f>
        <v>25</v>
      </c>
      <c r="E48" s="58">
        <v>10</v>
      </c>
      <c r="F48" s="58"/>
      <c r="G48" s="58">
        <v>10</v>
      </c>
      <c r="H48" s="58"/>
      <c r="I48" s="58"/>
      <c r="J48" s="58"/>
      <c r="K48" s="58">
        <v>15</v>
      </c>
      <c r="L48" s="58" t="s">
        <v>64</v>
      </c>
      <c r="M48" s="58">
        <v>1</v>
      </c>
      <c r="N48" s="59"/>
    </row>
    <row r="49" spans="1:14" s="42" customFormat="1" x14ac:dyDescent="0.25">
      <c r="A49" s="55">
        <v>6</v>
      </c>
      <c r="B49" s="56" t="s">
        <v>65</v>
      </c>
      <c r="C49" s="58" t="s">
        <v>47</v>
      </c>
      <c r="D49" s="58">
        <f>E49+F49+I49+K49</f>
        <v>30</v>
      </c>
      <c r="E49" s="58">
        <v>10</v>
      </c>
      <c r="F49" s="58"/>
      <c r="G49" s="58">
        <v>10</v>
      </c>
      <c r="H49" s="58"/>
      <c r="I49" s="58"/>
      <c r="J49" s="58"/>
      <c r="K49" s="58">
        <v>20</v>
      </c>
      <c r="L49" s="58" t="s">
        <v>21</v>
      </c>
      <c r="M49" s="58">
        <v>1</v>
      </c>
      <c r="N49" s="59"/>
    </row>
    <row r="50" spans="1:14" ht="38.25" x14ac:dyDescent="0.25">
      <c r="A50" s="55">
        <v>7</v>
      </c>
      <c r="B50" s="56" t="s">
        <v>49</v>
      </c>
      <c r="C50" s="67" t="s">
        <v>47</v>
      </c>
      <c r="D50" s="58">
        <v>60</v>
      </c>
      <c r="E50" s="58">
        <v>40</v>
      </c>
      <c r="F50" s="58"/>
      <c r="G50" s="58">
        <v>120</v>
      </c>
      <c r="H50" s="58">
        <v>80</v>
      </c>
      <c r="I50" s="58"/>
      <c r="J50" s="58">
        <v>40</v>
      </c>
      <c r="K50" s="68">
        <v>20</v>
      </c>
      <c r="L50" s="58" t="s">
        <v>15</v>
      </c>
      <c r="M50" s="58">
        <v>7</v>
      </c>
      <c r="N50" s="59" t="s">
        <v>94</v>
      </c>
    </row>
    <row r="51" spans="1:14" s="42" customFormat="1" x14ac:dyDescent="0.25">
      <c r="A51" s="69">
        <v>8</v>
      </c>
      <c r="B51" s="56" t="s">
        <v>69</v>
      </c>
      <c r="C51" s="67" t="s">
        <v>23</v>
      </c>
      <c r="D51" s="58">
        <f>E51+F51+I51+K51</f>
        <v>50</v>
      </c>
      <c r="E51" s="58">
        <v>30</v>
      </c>
      <c r="F51" s="58"/>
      <c r="G51" s="58">
        <v>30</v>
      </c>
      <c r="H51" s="58"/>
      <c r="I51" s="58"/>
      <c r="J51" s="58"/>
      <c r="K51" s="68">
        <v>20</v>
      </c>
      <c r="L51" s="58" t="s">
        <v>15</v>
      </c>
      <c r="M51" s="58">
        <v>2</v>
      </c>
      <c r="N51" s="59"/>
    </row>
    <row r="52" spans="1:14" s="42" customFormat="1" ht="26.25" x14ac:dyDescent="0.25">
      <c r="A52" s="69">
        <v>9</v>
      </c>
      <c r="B52" s="70" t="s">
        <v>95</v>
      </c>
      <c r="C52" s="58" t="s">
        <v>14</v>
      </c>
      <c r="D52" s="58">
        <v>25</v>
      </c>
      <c r="E52" s="58">
        <v>10</v>
      </c>
      <c r="F52" s="58"/>
      <c r="G52" s="58">
        <v>10</v>
      </c>
      <c r="H52" s="58"/>
      <c r="I52" s="58"/>
      <c r="J52" s="58"/>
      <c r="K52" s="58">
        <v>15</v>
      </c>
      <c r="L52" s="58" t="s">
        <v>21</v>
      </c>
      <c r="M52" s="58">
        <v>1</v>
      </c>
      <c r="N52" s="59"/>
    </row>
    <row r="53" spans="1:14" s="42" customFormat="1" ht="39" x14ac:dyDescent="0.25">
      <c r="A53" s="69">
        <v>10</v>
      </c>
      <c r="B53" s="70" t="s">
        <v>96</v>
      </c>
      <c r="C53" s="58" t="s">
        <v>14</v>
      </c>
      <c r="D53" s="58">
        <f>E53+F53+I53+K53</f>
        <v>25</v>
      </c>
      <c r="E53" s="58">
        <v>10</v>
      </c>
      <c r="F53" s="58"/>
      <c r="G53" s="58">
        <v>10</v>
      </c>
      <c r="H53" s="58"/>
      <c r="I53" s="58"/>
      <c r="J53" s="58"/>
      <c r="K53" s="58">
        <v>15</v>
      </c>
      <c r="L53" s="58" t="s">
        <v>21</v>
      </c>
      <c r="M53" s="58">
        <v>1</v>
      </c>
      <c r="N53" s="59"/>
    </row>
    <row r="54" spans="1:14" x14ac:dyDescent="0.25">
      <c r="A54" s="55">
        <v>11</v>
      </c>
      <c r="B54" s="56" t="s">
        <v>50</v>
      </c>
      <c r="C54" s="58" t="s">
        <v>14</v>
      </c>
      <c r="D54" s="58">
        <v>25</v>
      </c>
      <c r="E54" s="58">
        <v>10</v>
      </c>
      <c r="F54" s="58"/>
      <c r="G54" s="58">
        <v>50</v>
      </c>
      <c r="H54" s="58">
        <v>40</v>
      </c>
      <c r="I54" s="58"/>
      <c r="J54" s="58"/>
      <c r="K54" s="58">
        <v>15</v>
      </c>
      <c r="L54" s="58" t="s">
        <v>15</v>
      </c>
      <c r="M54" s="58">
        <v>2</v>
      </c>
      <c r="N54" s="59" t="s">
        <v>84</v>
      </c>
    </row>
    <row r="55" spans="1:14" x14ac:dyDescent="0.25">
      <c r="A55" s="5" t="s">
        <v>31</v>
      </c>
      <c r="B55" s="93"/>
      <c r="C55" s="93"/>
      <c r="D55" s="6">
        <f t="shared" ref="D55:K55" si="4">SUM(D44:D54)</f>
        <v>540</v>
      </c>
      <c r="E55" s="6">
        <f t="shared" si="4"/>
        <v>310</v>
      </c>
      <c r="F55" s="6">
        <f t="shared" si="4"/>
        <v>20</v>
      </c>
      <c r="G55" s="6">
        <f t="shared" si="4"/>
        <v>570</v>
      </c>
      <c r="H55" s="6">
        <f t="shared" si="4"/>
        <v>240</v>
      </c>
      <c r="I55" s="6">
        <f t="shared" si="4"/>
        <v>0</v>
      </c>
      <c r="J55" s="6">
        <f t="shared" si="4"/>
        <v>40</v>
      </c>
      <c r="K55" s="6">
        <f t="shared" si="4"/>
        <v>210</v>
      </c>
      <c r="L55" s="6"/>
      <c r="M55" s="6">
        <f>SUM(M44:M54)</f>
        <v>30</v>
      </c>
      <c r="N55" s="7"/>
    </row>
    <row r="56" spans="1:14" ht="15.75" customHeight="1" x14ac:dyDescent="0.25">
      <c r="A56" s="106" t="s">
        <v>89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 ht="6" customHeight="1" thickBot="1" x14ac:dyDescent="0.3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.75" customHeight="1" thickBot="1" x14ac:dyDescent="0.3">
      <c r="A58" s="100" t="s">
        <v>0</v>
      </c>
      <c r="B58" s="100" t="s">
        <v>117</v>
      </c>
      <c r="C58" s="101" t="s">
        <v>118</v>
      </c>
      <c r="D58" s="100" t="s">
        <v>1</v>
      </c>
      <c r="E58" s="100" t="s">
        <v>2</v>
      </c>
      <c r="F58" s="100"/>
      <c r="G58" s="100"/>
      <c r="H58" s="100"/>
      <c r="I58" s="100"/>
      <c r="J58" s="100"/>
      <c r="K58" s="100"/>
      <c r="L58" s="100" t="s">
        <v>116</v>
      </c>
      <c r="M58" s="100" t="s">
        <v>3</v>
      </c>
      <c r="N58" s="101" t="s">
        <v>34</v>
      </c>
    </row>
    <row r="59" spans="1:14" ht="15" customHeight="1" thickBot="1" x14ac:dyDescent="0.3">
      <c r="A59" s="100"/>
      <c r="B59" s="100"/>
      <c r="C59" s="100"/>
      <c r="D59" s="100"/>
      <c r="E59" s="100" t="s">
        <v>5</v>
      </c>
      <c r="F59" s="100" t="s">
        <v>6</v>
      </c>
      <c r="G59" s="102" t="s">
        <v>7</v>
      </c>
      <c r="H59" s="103" t="s">
        <v>8</v>
      </c>
      <c r="I59" s="103" t="s">
        <v>9</v>
      </c>
      <c r="J59" s="103" t="s">
        <v>10</v>
      </c>
      <c r="K59" s="102" t="s">
        <v>11</v>
      </c>
      <c r="L59" s="100"/>
      <c r="M59" s="100"/>
      <c r="N59" s="101"/>
    </row>
    <row r="60" spans="1:14" ht="9" customHeight="1" thickBot="1" x14ac:dyDescent="0.3">
      <c r="A60" s="100"/>
      <c r="B60" s="100"/>
      <c r="C60" s="100"/>
      <c r="D60" s="100"/>
      <c r="E60" s="100"/>
      <c r="F60" s="100"/>
      <c r="G60" s="100"/>
      <c r="H60" s="103"/>
      <c r="I60" s="103"/>
      <c r="J60" s="103"/>
      <c r="K60" s="102"/>
      <c r="L60" s="102"/>
      <c r="M60" s="102"/>
      <c r="N60" s="101"/>
    </row>
    <row r="61" spans="1:14" x14ac:dyDescent="0.25">
      <c r="A61" s="92" t="s">
        <v>52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1:14" ht="25.5" x14ac:dyDescent="0.25">
      <c r="A62" s="49">
        <v>1</v>
      </c>
      <c r="B62" s="50" t="s">
        <v>53</v>
      </c>
      <c r="C62" s="64" t="s">
        <v>47</v>
      </c>
      <c r="D62" s="51">
        <v>95</v>
      </c>
      <c r="E62" s="51">
        <v>75</v>
      </c>
      <c r="F62" s="51"/>
      <c r="G62" s="51">
        <v>235</v>
      </c>
      <c r="H62" s="51">
        <v>160</v>
      </c>
      <c r="I62" s="51"/>
      <c r="J62" s="51"/>
      <c r="K62" s="51">
        <v>20</v>
      </c>
      <c r="L62" s="51" t="s">
        <v>54</v>
      </c>
      <c r="M62" s="51">
        <v>9</v>
      </c>
      <c r="N62" s="52" t="s">
        <v>88</v>
      </c>
    </row>
    <row r="63" spans="1:14" ht="33" customHeight="1" x14ac:dyDescent="0.25">
      <c r="A63" s="49">
        <v>2</v>
      </c>
      <c r="B63" s="50" t="s">
        <v>55</v>
      </c>
      <c r="C63" s="64" t="s">
        <v>47</v>
      </c>
      <c r="D63" s="51">
        <f t="shared" ref="D63:D67" si="5">E63+F63+I63+K63</f>
        <v>0</v>
      </c>
      <c r="E63" s="51"/>
      <c r="F63" s="51"/>
      <c r="G63" s="51"/>
      <c r="H63" s="51"/>
      <c r="I63" s="51"/>
      <c r="J63" s="51">
        <v>160</v>
      </c>
      <c r="K63" s="65">
        <v>0</v>
      </c>
      <c r="L63" s="51" t="s">
        <v>21</v>
      </c>
      <c r="M63" s="51">
        <v>6</v>
      </c>
      <c r="N63" s="52" t="s">
        <v>81</v>
      </c>
    </row>
    <row r="64" spans="1:14" ht="25.5" x14ac:dyDescent="0.25">
      <c r="A64" s="49">
        <v>3</v>
      </c>
      <c r="B64" s="50" t="s">
        <v>46</v>
      </c>
      <c r="C64" s="64" t="s">
        <v>47</v>
      </c>
      <c r="D64" s="51">
        <v>10</v>
      </c>
      <c r="E64" s="51">
        <v>10</v>
      </c>
      <c r="F64" s="51"/>
      <c r="G64" s="51">
        <v>130</v>
      </c>
      <c r="H64" s="51">
        <v>120</v>
      </c>
      <c r="I64" s="51"/>
      <c r="J64" s="51">
        <v>160</v>
      </c>
      <c r="K64" s="65">
        <v>0</v>
      </c>
      <c r="L64" s="51" t="s">
        <v>15</v>
      </c>
      <c r="M64" s="51">
        <v>10</v>
      </c>
      <c r="N64" s="52" t="s">
        <v>82</v>
      </c>
    </row>
    <row r="65" spans="1:14" ht="25.5" x14ac:dyDescent="0.25">
      <c r="A65" s="49">
        <v>4</v>
      </c>
      <c r="B65" s="63" t="s">
        <v>56</v>
      </c>
      <c r="C65" s="64" t="s">
        <v>47</v>
      </c>
      <c r="D65" s="51">
        <f t="shared" si="5"/>
        <v>35</v>
      </c>
      <c r="E65" s="51">
        <v>10</v>
      </c>
      <c r="F65" s="51">
        <v>10</v>
      </c>
      <c r="G65" s="51">
        <v>20</v>
      </c>
      <c r="H65" s="51"/>
      <c r="I65" s="51"/>
      <c r="J65" s="51"/>
      <c r="K65" s="51">
        <v>15</v>
      </c>
      <c r="L65" s="51" t="s">
        <v>21</v>
      </c>
      <c r="M65" s="51">
        <v>1</v>
      </c>
      <c r="N65" s="52"/>
    </row>
    <row r="66" spans="1:14" x14ac:dyDescent="0.25">
      <c r="A66" s="49">
        <v>5</v>
      </c>
      <c r="B66" s="50" t="s">
        <v>30</v>
      </c>
      <c r="C66" s="64" t="s">
        <v>23</v>
      </c>
      <c r="D66" s="51">
        <f t="shared" si="5"/>
        <v>30</v>
      </c>
      <c r="E66" s="51"/>
      <c r="F66" s="51">
        <v>30</v>
      </c>
      <c r="G66" s="51">
        <v>30</v>
      </c>
      <c r="H66" s="51"/>
      <c r="I66" s="51"/>
      <c r="J66" s="51"/>
      <c r="K66" s="65"/>
      <c r="L66" s="51" t="s">
        <v>15</v>
      </c>
      <c r="M66" s="51">
        <v>2</v>
      </c>
      <c r="N66" s="52"/>
    </row>
    <row r="67" spans="1:14" ht="25.5" x14ac:dyDescent="0.25">
      <c r="A67" s="49">
        <v>6</v>
      </c>
      <c r="B67" s="63" t="s">
        <v>57</v>
      </c>
      <c r="C67" s="51" t="s">
        <v>47</v>
      </c>
      <c r="D67" s="51">
        <f t="shared" si="5"/>
        <v>60</v>
      </c>
      <c r="E67" s="51">
        <v>10</v>
      </c>
      <c r="F67" s="51">
        <v>15</v>
      </c>
      <c r="G67" s="51">
        <v>25</v>
      </c>
      <c r="H67" s="51"/>
      <c r="I67" s="51"/>
      <c r="J67" s="51"/>
      <c r="K67" s="51">
        <v>35</v>
      </c>
      <c r="L67" s="51" t="s">
        <v>21</v>
      </c>
      <c r="M67" s="51">
        <v>2</v>
      </c>
      <c r="N67" s="52"/>
    </row>
    <row r="68" spans="1:14" x14ac:dyDescent="0.25">
      <c r="A68" s="49">
        <v>7</v>
      </c>
      <c r="B68" s="50" t="s">
        <v>41</v>
      </c>
      <c r="C68" s="51"/>
      <c r="D68" s="51" t="s">
        <v>42</v>
      </c>
      <c r="E68" s="51"/>
      <c r="F68" s="51" t="s">
        <v>42</v>
      </c>
      <c r="G68" s="51"/>
      <c r="H68" s="51"/>
      <c r="I68" s="51"/>
      <c r="J68" s="51"/>
      <c r="K68" s="51"/>
      <c r="L68" s="51" t="s">
        <v>113</v>
      </c>
      <c r="M68" s="51"/>
      <c r="N68" s="53"/>
    </row>
    <row r="69" spans="1:14" x14ac:dyDescent="0.25">
      <c r="A69" s="26" t="s">
        <v>58</v>
      </c>
      <c r="B69" s="93"/>
      <c r="C69" s="93"/>
      <c r="D69" s="6">
        <f t="shared" ref="D69:K69" si="6">SUM(D62:D67)</f>
        <v>230</v>
      </c>
      <c r="E69" s="6">
        <f t="shared" si="6"/>
        <v>105</v>
      </c>
      <c r="F69" s="6">
        <f t="shared" si="6"/>
        <v>55</v>
      </c>
      <c r="G69" s="6">
        <f t="shared" si="6"/>
        <v>440</v>
      </c>
      <c r="H69" s="6">
        <f t="shared" si="6"/>
        <v>280</v>
      </c>
      <c r="I69" s="6">
        <f t="shared" si="6"/>
        <v>0</v>
      </c>
      <c r="J69" s="6">
        <f t="shared" si="6"/>
        <v>320</v>
      </c>
      <c r="K69" s="6">
        <f t="shared" si="6"/>
        <v>70</v>
      </c>
      <c r="L69" s="6"/>
      <c r="M69" s="6">
        <f>SUM(M62:M68)</f>
        <v>30</v>
      </c>
      <c r="N69" s="7"/>
    </row>
    <row r="70" spans="1:14" ht="30" customHeight="1" x14ac:dyDescent="0.25">
      <c r="A70" s="104" t="s">
        <v>59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ht="6" customHeight="1" thickBot="1" x14ac:dyDescent="0.3">
      <c r="A71" s="2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15.75" customHeight="1" thickBot="1" x14ac:dyDescent="0.3">
      <c r="A72" s="100" t="s">
        <v>0</v>
      </c>
      <c r="B72" s="100" t="s">
        <v>117</v>
      </c>
      <c r="C72" s="101" t="s">
        <v>118</v>
      </c>
      <c r="D72" s="100" t="s">
        <v>1</v>
      </c>
      <c r="E72" s="100" t="s">
        <v>2</v>
      </c>
      <c r="F72" s="100"/>
      <c r="G72" s="100"/>
      <c r="H72" s="100"/>
      <c r="I72" s="100"/>
      <c r="J72" s="100"/>
      <c r="K72" s="100"/>
      <c r="L72" s="100" t="s">
        <v>116</v>
      </c>
      <c r="M72" s="100" t="s">
        <v>3</v>
      </c>
      <c r="N72" s="101" t="s">
        <v>4</v>
      </c>
    </row>
    <row r="73" spans="1:14" ht="15" customHeight="1" thickBot="1" x14ac:dyDescent="0.3">
      <c r="A73" s="100"/>
      <c r="B73" s="100"/>
      <c r="C73" s="100"/>
      <c r="D73" s="100"/>
      <c r="E73" s="100" t="s">
        <v>5</v>
      </c>
      <c r="F73" s="100" t="s">
        <v>6</v>
      </c>
      <c r="G73" s="102" t="s">
        <v>7</v>
      </c>
      <c r="H73" s="103" t="s">
        <v>8</v>
      </c>
      <c r="I73" s="103" t="s">
        <v>9</v>
      </c>
      <c r="J73" s="103" t="s">
        <v>10</v>
      </c>
      <c r="K73" s="102" t="s">
        <v>11</v>
      </c>
      <c r="L73" s="100"/>
      <c r="M73" s="100"/>
      <c r="N73" s="101"/>
    </row>
    <row r="74" spans="1:14" ht="6.75" customHeight="1" thickBot="1" x14ac:dyDescent="0.3">
      <c r="A74" s="100"/>
      <c r="B74" s="100"/>
      <c r="C74" s="100"/>
      <c r="D74" s="100"/>
      <c r="E74" s="100"/>
      <c r="F74" s="100"/>
      <c r="G74" s="100"/>
      <c r="H74" s="103"/>
      <c r="I74" s="103"/>
      <c r="J74" s="103"/>
      <c r="K74" s="102"/>
      <c r="L74" s="102"/>
      <c r="M74" s="102"/>
      <c r="N74" s="101"/>
    </row>
    <row r="75" spans="1:14" x14ac:dyDescent="0.25">
      <c r="A75" s="92" t="s">
        <v>60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1:14" ht="26.25" x14ac:dyDescent="0.25">
      <c r="A76" s="1">
        <v>1</v>
      </c>
      <c r="B76" s="71" t="s">
        <v>98</v>
      </c>
      <c r="C76" s="2" t="s">
        <v>47</v>
      </c>
      <c r="D76" s="2">
        <v>30</v>
      </c>
      <c r="E76" s="2">
        <v>15</v>
      </c>
      <c r="F76" s="2"/>
      <c r="G76" s="2">
        <v>55</v>
      </c>
      <c r="H76" s="2">
        <v>40</v>
      </c>
      <c r="I76" s="2"/>
      <c r="J76" s="2">
        <v>40</v>
      </c>
      <c r="K76" s="2">
        <v>15</v>
      </c>
      <c r="L76" s="2" t="s">
        <v>21</v>
      </c>
      <c r="M76" s="2">
        <v>5</v>
      </c>
      <c r="N76" s="3" t="s">
        <v>51</v>
      </c>
    </row>
    <row r="77" spans="1:14" ht="25.5" x14ac:dyDescent="0.25">
      <c r="A77" s="1">
        <v>2</v>
      </c>
      <c r="B77" s="20" t="s">
        <v>61</v>
      </c>
      <c r="C77" s="2" t="s">
        <v>47</v>
      </c>
      <c r="D77" s="2">
        <v>60</v>
      </c>
      <c r="E77" s="2">
        <v>45</v>
      </c>
      <c r="F77" s="2"/>
      <c r="G77" s="2">
        <v>125</v>
      </c>
      <c r="H77" s="2">
        <v>80</v>
      </c>
      <c r="I77" s="2"/>
      <c r="J77" s="2">
        <v>80</v>
      </c>
      <c r="K77" s="2">
        <v>15</v>
      </c>
      <c r="L77" s="2" t="s">
        <v>15</v>
      </c>
      <c r="M77" s="2">
        <v>8</v>
      </c>
      <c r="N77" s="72" t="s">
        <v>101</v>
      </c>
    </row>
    <row r="78" spans="1:14" ht="25.5" x14ac:dyDescent="0.25">
      <c r="A78" s="1">
        <v>3</v>
      </c>
      <c r="B78" s="20" t="s">
        <v>62</v>
      </c>
      <c r="C78" s="2" t="s">
        <v>47</v>
      </c>
      <c r="D78" s="2">
        <f>E78+F78+I78+K78</f>
        <v>60</v>
      </c>
      <c r="E78" s="2">
        <v>40</v>
      </c>
      <c r="F78" s="2"/>
      <c r="G78" s="2">
        <v>120</v>
      </c>
      <c r="H78" s="2">
        <v>80</v>
      </c>
      <c r="I78" s="2"/>
      <c r="J78" s="2"/>
      <c r="K78" s="2">
        <v>20</v>
      </c>
      <c r="L78" s="2" t="s">
        <v>15</v>
      </c>
      <c r="M78" s="2">
        <v>5</v>
      </c>
      <c r="N78" s="72" t="s">
        <v>102</v>
      </c>
    </row>
    <row r="79" spans="1:14" ht="38.25" x14ac:dyDescent="0.25">
      <c r="A79" s="1">
        <v>4</v>
      </c>
      <c r="B79" s="20" t="s">
        <v>63</v>
      </c>
      <c r="C79" s="2" t="s">
        <v>47</v>
      </c>
      <c r="D79" s="2">
        <f>E79+F79+I79+K79</f>
        <v>60</v>
      </c>
      <c r="E79" s="2">
        <v>40</v>
      </c>
      <c r="F79" s="2"/>
      <c r="G79" s="2">
        <v>120</v>
      </c>
      <c r="H79" s="2">
        <v>80</v>
      </c>
      <c r="I79" s="2"/>
      <c r="J79" s="2"/>
      <c r="K79" s="2">
        <v>20</v>
      </c>
      <c r="L79" s="2" t="s">
        <v>15</v>
      </c>
      <c r="M79" s="2">
        <v>5</v>
      </c>
      <c r="N79" s="72" t="s">
        <v>103</v>
      </c>
    </row>
    <row r="80" spans="1:14" s="42" customFormat="1" x14ac:dyDescent="0.25">
      <c r="A80" s="12">
        <v>5</v>
      </c>
      <c r="B80" s="44" t="s">
        <v>67</v>
      </c>
      <c r="C80" s="22" t="s">
        <v>47</v>
      </c>
      <c r="D80" s="2">
        <v>65</v>
      </c>
      <c r="E80" s="2">
        <v>35</v>
      </c>
      <c r="F80" s="2"/>
      <c r="G80" s="2">
        <v>35</v>
      </c>
      <c r="H80" s="2"/>
      <c r="I80" s="2"/>
      <c r="J80" s="2"/>
      <c r="K80" s="73">
        <v>30</v>
      </c>
      <c r="L80" s="2" t="s">
        <v>21</v>
      </c>
      <c r="M80" s="2">
        <v>2</v>
      </c>
      <c r="N80" s="3"/>
    </row>
    <row r="81" spans="1:14" s="42" customFormat="1" ht="25.5" x14ac:dyDescent="0.25">
      <c r="A81" s="12">
        <v>6</v>
      </c>
      <c r="B81" s="44" t="s">
        <v>68</v>
      </c>
      <c r="C81" s="22" t="s">
        <v>47</v>
      </c>
      <c r="D81" s="2">
        <v>60</v>
      </c>
      <c r="E81" s="2">
        <v>30</v>
      </c>
      <c r="F81" s="2"/>
      <c r="G81" s="2">
        <v>30</v>
      </c>
      <c r="H81" s="2"/>
      <c r="I81" s="2"/>
      <c r="J81" s="2"/>
      <c r="K81" s="73">
        <v>30</v>
      </c>
      <c r="L81" s="2" t="s">
        <v>21</v>
      </c>
      <c r="M81" s="2">
        <v>2</v>
      </c>
      <c r="N81" s="3"/>
    </row>
    <row r="82" spans="1:14" s="42" customFormat="1" x14ac:dyDescent="0.25">
      <c r="A82" s="12">
        <v>7</v>
      </c>
      <c r="B82" s="4" t="s">
        <v>70</v>
      </c>
      <c r="C82" s="2" t="s">
        <v>14</v>
      </c>
      <c r="D82" s="2">
        <f t="shared" ref="D82" si="7">E82+F82+I82+K82</f>
        <v>25</v>
      </c>
      <c r="E82" s="2">
        <v>10</v>
      </c>
      <c r="F82" s="2"/>
      <c r="G82" s="2">
        <v>10</v>
      </c>
      <c r="H82" s="2"/>
      <c r="I82" s="2"/>
      <c r="J82" s="2"/>
      <c r="K82" s="2">
        <v>15</v>
      </c>
      <c r="L82" s="2" t="s">
        <v>21</v>
      </c>
      <c r="M82" s="2">
        <v>1</v>
      </c>
      <c r="N82" s="3"/>
    </row>
    <row r="83" spans="1:14" ht="38.25" x14ac:dyDescent="0.25">
      <c r="A83" s="1">
        <v>8</v>
      </c>
      <c r="B83" s="20" t="s">
        <v>115</v>
      </c>
      <c r="C83" s="2" t="s">
        <v>47</v>
      </c>
      <c r="D83" s="2">
        <v>55</v>
      </c>
      <c r="E83" s="2"/>
      <c r="F83" s="2">
        <v>30</v>
      </c>
      <c r="G83" s="2">
        <v>30</v>
      </c>
      <c r="H83" s="2"/>
      <c r="I83" s="2"/>
      <c r="J83" s="2"/>
      <c r="K83" s="2">
        <v>25</v>
      </c>
      <c r="L83" s="2" t="s">
        <v>21</v>
      </c>
      <c r="M83" s="2">
        <v>2</v>
      </c>
      <c r="N83" s="3"/>
    </row>
    <row r="84" spans="1:14" x14ac:dyDescent="0.25">
      <c r="A84" s="74" t="s">
        <v>58</v>
      </c>
      <c r="B84" s="93"/>
      <c r="C84" s="93"/>
      <c r="D84" s="6">
        <f t="shared" ref="D84:K84" si="8">SUM(D76:D83)</f>
        <v>415</v>
      </c>
      <c r="E84" s="6">
        <f t="shared" si="8"/>
        <v>215</v>
      </c>
      <c r="F84" s="6">
        <f t="shared" si="8"/>
        <v>30</v>
      </c>
      <c r="G84" s="6">
        <f t="shared" si="8"/>
        <v>525</v>
      </c>
      <c r="H84" s="6">
        <f t="shared" si="8"/>
        <v>280</v>
      </c>
      <c r="I84" s="6">
        <f t="shared" si="8"/>
        <v>0</v>
      </c>
      <c r="J84" s="6">
        <f t="shared" si="8"/>
        <v>120</v>
      </c>
      <c r="K84" s="6">
        <f t="shared" si="8"/>
        <v>170</v>
      </c>
      <c r="L84" s="6"/>
      <c r="M84" s="6">
        <f>SUM(M76:M83)</f>
        <v>30</v>
      </c>
      <c r="N84" s="7"/>
    </row>
    <row r="85" spans="1:14" ht="30.75" customHeight="1" thickBot="1" x14ac:dyDescent="0.3">
      <c r="A85" s="97" t="s">
        <v>111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9"/>
    </row>
    <row r="86" spans="1:14" s="31" customFormat="1" ht="8.25" customHeight="1" thickBot="1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</row>
    <row r="87" spans="1:14" ht="15.75" customHeight="1" thickBot="1" x14ac:dyDescent="0.3">
      <c r="A87" s="100" t="s">
        <v>0</v>
      </c>
      <c r="B87" s="100" t="s">
        <v>117</v>
      </c>
      <c r="C87" s="101" t="s">
        <v>118</v>
      </c>
      <c r="D87" s="100" t="s">
        <v>1</v>
      </c>
      <c r="E87" s="100" t="s">
        <v>2</v>
      </c>
      <c r="F87" s="100"/>
      <c r="G87" s="100"/>
      <c r="H87" s="100"/>
      <c r="I87" s="100"/>
      <c r="J87" s="100"/>
      <c r="K87" s="100"/>
      <c r="L87" s="100" t="s">
        <v>116</v>
      </c>
      <c r="M87" s="100" t="s">
        <v>3</v>
      </c>
      <c r="N87" s="101" t="s">
        <v>4</v>
      </c>
    </row>
    <row r="88" spans="1:14" ht="15" customHeight="1" thickBot="1" x14ac:dyDescent="0.3">
      <c r="A88" s="100"/>
      <c r="B88" s="100"/>
      <c r="C88" s="100"/>
      <c r="D88" s="100"/>
      <c r="E88" s="100" t="s">
        <v>5</v>
      </c>
      <c r="F88" s="100" t="s">
        <v>6</v>
      </c>
      <c r="G88" s="102" t="s">
        <v>7</v>
      </c>
      <c r="H88" s="103" t="s">
        <v>8</v>
      </c>
      <c r="I88" s="103" t="s">
        <v>9</v>
      </c>
      <c r="J88" s="103" t="s">
        <v>10</v>
      </c>
      <c r="K88" s="102" t="s">
        <v>11</v>
      </c>
      <c r="L88" s="100"/>
      <c r="M88" s="100"/>
      <c r="N88" s="101"/>
    </row>
    <row r="89" spans="1:14" ht="6" customHeight="1" thickBot="1" x14ac:dyDescent="0.3">
      <c r="A89" s="100"/>
      <c r="B89" s="100"/>
      <c r="C89" s="100"/>
      <c r="D89" s="100"/>
      <c r="E89" s="100"/>
      <c r="F89" s="100"/>
      <c r="G89" s="100"/>
      <c r="H89" s="103"/>
      <c r="I89" s="103"/>
      <c r="J89" s="103"/>
      <c r="K89" s="102"/>
      <c r="L89" s="102"/>
      <c r="M89" s="102"/>
      <c r="N89" s="101"/>
    </row>
    <row r="90" spans="1:14" x14ac:dyDescent="0.25">
      <c r="A90" s="92" t="s">
        <v>66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5">
      <c r="A91" s="12">
        <v>1</v>
      </c>
      <c r="B91" s="44" t="s">
        <v>67</v>
      </c>
      <c r="C91" s="2" t="s">
        <v>47</v>
      </c>
      <c r="D91" s="2">
        <f t="shared" ref="D91:D97" si="9">E91+F91+I91+K91</f>
        <v>0</v>
      </c>
      <c r="E91" s="2"/>
      <c r="F91" s="2"/>
      <c r="G91" s="2">
        <v>40</v>
      </c>
      <c r="H91" s="2">
        <v>40</v>
      </c>
      <c r="I91" s="2"/>
      <c r="J91" s="2">
        <v>40</v>
      </c>
      <c r="K91" s="2"/>
      <c r="L91" s="2" t="s">
        <v>15</v>
      </c>
      <c r="M91" s="2">
        <v>4</v>
      </c>
      <c r="N91" s="21" t="s">
        <v>85</v>
      </c>
    </row>
    <row r="92" spans="1:14" ht="25.5" x14ac:dyDescent="0.25">
      <c r="A92" s="12">
        <v>2</v>
      </c>
      <c r="B92" s="44" t="s">
        <v>68</v>
      </c>
      <c r="C92" s="2" t="s">
        <v>47</v>
      </c>
      <c r="D92" s="2">
        <f t="shared" si="9"/>
        <v>0</v>
      </c>
      <c r="E92" s="2"/>
      <c r="F92" s="2"/>
      <c r="G92" s="2">
        <v>80</v>
      </c>
      <c r="H92" s="2">
        <v>80</v>
      </c>
      <c r="I92" s="2"/>
      <c r="J92" s="2">
        <v>80</v>
      </c>
      <c r="K92" s="2"/>
      <c r="L92" s="2" t="s">
        <v>15</v>
      </c>
      <c r="M92" s="2">
        <v>6</v>
      </c>
      <c r="N92" s="3" t="s">
        <v>86</v>
      </c>
    </row>
    <row r="93" spans="1:14" ht="15.75" customHeight="1" x14ac:dyDescent="0.25">
      <c r="A93" s="75">
        <v>3</v>
      </c>
      <c r="B93" s="4" t="s">
        <v>50</v>
      </c>
      <c r="C93" s="2" t="s">
        <v>14</v>
      </c>
      <c r="D93" s="2"/>
      <c r="E93" s="2"/>
      <c r="F93" s="2"/>
      <c r="G93" s="2"/>
      <c r="H93" s="2"/>
      <c r="I93" s="2"/>
      <c r="J93" s="2">
        <v>40</v>
      </c>
      <c r="K93" s="2"/>
      <c r="L93" s="2" t="s">
        <v>21</v>
      </c>
      <c r="M93" s="2">
        <v>2</v>
      </c>
      <c r="N93" s="3" t="s">
        <v>90</v>
      </c>
    </row>
    <row r="94" spans="1:14" ht="25.5" x14ac:dyDescent="0.25">
      <c r="A94" s="12">
        <v>4</v>
      </c>
      <c r="B94" s="20" t="s">
        <v>62</v>
      </c>
      <c r="C94" s="2" t="s">
        <v>47</v>
      </c>
      <c r="D94" s="2">
        <f t="shared" si="9"/>
        <v>0</v>
      </c>
      <c r="E94" s="2"/>
      <c r="F94" s="2"/>
      <c r="G94" s="2"/>
      <c r="H94" s="2"/>
      <c r="I94" s="2"/>
      <c r="J94" s="2">
        <v>80</v>
      </c>
      <c r="K94" s="2"/>
      <c r="L94" s="2" t="s">
        <v>21</v>
      </c>
      <c r="M94" s="2">
        <v>3</v>
      </c>
      <c r="N94" s="3" t="s">
        <v>83</v>
      </c>
    </row>
    <row r="95" spans="1:14" ht="38.25" x14ac:dyDescent="0.25">
      <c r="A95" s="12">
        <v>5</v>
      </c>
      <c r="B95" s="20" t="s">
        <v>63</v>
      </c>
      <c r="C95" s="2" t="s">
        <v>47</v>
      </c>
      <c r="D95" s="2">
        <f t="shared" si="9"/>
        <v>0</v>
      </c>
      <c r="E95" s="2"/>
      <c r="F95" s="2"/>
      <c r="G95" s="2"/>
      <c r="H95" s="2"/>
      <c r="I95" s="2"/>
      <c r="J95" s="2">
        <v>80</v>
      </c>
      <c r="K95" s="2"/>
      <c r="L95" s="2" t="s">
        <v>21</v>
      </c>
      <c r="M95" s="2">
        <v>3</v>
      </c>
      <c r="N95" s="3" t="s">
        <v>83</v>
      </c>
    </row>
    <row r="96" spans="1:14" ht="25.5" x14ac:dyDescent="0.25">
      <c r="A96" s="12">
        <v>6</v>
      </c>
      <c r="B96" s="4" t="s">
        <v>53</v>
      </c>
      <c r="C96" s="22" t="s">
        <v>47</v>
      </c>
      <c r="D96" s="2">
        <f t="shared" si="9"/>
        <v>0</v>
      </c>
      <c r="E96" s="2"/>
      <c r="F96" s="2"/>
      <c r="G96" s="2"/>
      <c r="H96" s="2"/>
      <c r="I96" s="2"/>
      <c r="J96" s="2">
        <v>160</v>
      </c>
      <c r="K96" s="2"/>
      <c r="L96" s="2" t="s">
        <v>21</v>
      </c>
      <c r="M96" s="2">
        <v>6</v>
      </c>
      <c r="N96" s="3" t="s">
        <v>81</v>
      </c>
    </row>
    <row r="97" spans="1:14" ht="38.25" x14ac:dyDescent="0.25">
      <c r="A97" s="12">
        <v>7</v>
      </c>
      <c r="B97" s="32" t="s">
        <v>114</v>
      </c>
      <c r="C97" s="33" t="s">
        <v>47</v>
      </c>
      <c r="D97" s="2">
        <f t="shared" si="9"/>
        <v>40</v>
      </c>
      <c r="E97" s="33"/>
      <c r="F97" s="33">
        <v>30</v>
      </c>
      <c r="G97" s="33">
        <v>30</v>
      </c>
      <c r="H97" s="33"/>
      <c r="I97" s="33"/>
      <c r="J97" s="33"/>
      <c r="K97" s="33">
        <v>10</v>
      </c>
      <c r="L97" s="33" t="s">
        <v>21</v>
      </c>
      <c r="M97" s="33">
        <v>1</v>
      </c>
      <c r="N97" s="34"/>
    </row>
    <row r="98" spans="1:14" ht="38.25" x14ac:dyDescent="0.25">
      <c r="A98" s="12">
        <v>8</v>
      </c>
      <c r="B98" s="44" t="s">
        <v>92</v>
      </c>
      <c r="C98" s="2" t="s">
        <v>47</v>
      </c>
      <c r="D98" s="2"/>
      <c r="E98" s="2"/>
      <c r="F98" s="2"/>
      <c r="G98" s="2"/>
      <c r="H98" s="2"/>
      <c r="I98" s="2"/>
      <c r="J98" s="2"/>
      <c r="K98" s="2"/>
      <c r="L98" s="2" t="s">
        <v>15</v>
      </c>
      <c r="M98" s="2">
        <v>5</v>
      </c>
      <c r="N98" s="3"/>
    </row>
    <row r="99" spans="1:14" x14ac:dyDescent="0.25">
      <c r="A99" s="26" t="s">
        <v>58</v>
      </c>
      <c r="B99" s="93"/>
      <c r="C99" s="93"/>
      <c r="D99" s="35">
        <f t="shared" ref="D99:K99" si="10">SUM(D91:D98)</f>
        <v>40</v>
      </c>
      <c r="E99" s="35">
        <f t="shared" si="10"/>
        <v>0</v>
      </c>
      <c r="F99" s="35">
        <f t="shared" si="10"/>
        <v>30</v>
      </c>
      <c r="G99" s="35">
        <f t="shared" si="10"/>
        <v>150</v>
      </c>
      <c r="H99" s="35">
        <f t="shared" si="10"/>
        <v>120</v>
      </c>
      <c r="I99" s="35">
        <f t="shared" si="10"/>
        <v>0</v>
      </c>
      <c r="J99" s="35">
        <f t="shared" si="10"/>
        <v>480</v>
      </c>
      <c r="K99" s="35">
        <f t="shared" si="10"/>
        <v>10</v>
      </c>
      <c r="L99" s="35"/>
      <c r="M99" s="35">
        <f>SUM(M91:M98)</f>
        <v>30</v>
      </c>
      <c r="N99" s="36"/>
    </row>
    <row r="100" spans="1:14" x14ac:dyDescent="0.25">
      <c r="A100" s="26"/>
      <c r="B100" s="45" t="s">
        <v>58</v>
      </c>
      <c r="C100" s="45"/>
      <c r="D100" s="37">
        <f t="shared" ref="D100:K100" si="11">SUM(D19+D37+D55+D69+D84+D99)</f>
        <v>2420</v>
      </c>
      <c r="E100" s="37">
        <f t="shared" si="11"/>
        <v>1125</v>
      </c>
      <c r="F100" s="37">
        <f t="shared" si="11"/>
        <v>475</v>
      </c>
      <c r="G100" s="37">
        <f t="shared" si="11"/>
        <v>2755</v>
      </c>
      <c r="H100" s="37">
        <f t="shared" si="11"/>
        <v>1100</v>
      </c>
      <c r="I100" s="37">
        <f t="shared" si="11"/>
        <v>65</v>
      </c>
      <c r="J100" s="37">
        <f t="shared" si="11"/>
        <v>1200</v>
      </c>
      <c r="K100" s="37">
        <f t="shared" si="11"/>
        <v>755</v>
      </c>
      <c r="L100" s="37"/>
      <c r="M100" s="37">
        <f>SUM(M19+M37+M55+M69+M84+M99)</f>
        <v>180</v>
      </c>
      <c r="N100" s="38"/>
    </row>
    <row r="101" spans="1:14" ht="30" customHeight="1" thickBot="1" x14ac:dyDescent="0.3">
      <c r="A101" s="94" t="s">
        <v>99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</row>
    <row r="102" spans="1:14" x14ac:dyDescent="0.25">
      <c r="A102" s="76"/>
      <c r="B102" s="77" t="s">
        <v>100</v>
      </c>
      <c r="C102" s="78"/>
      <c r="D102" s="78"/>
      <c r="E102" s="78"/>
      <c r="F102" s="78"/>
      <c r="G102" s="78"/>
      <c r="H102" s="78"/>
      <c r="I102" s="78"/>
      <c r="J102" s="77" t="s">
        <v>71</v>
      </c>
      <c r="K102" s="78"/>
      <c r="L102" s="78"/>
      <c r="M102" s="78"/>
      <c r="N102" s="79"/>
    </row>
    <row r="103" spans="1:14" x14ac:dyDescent="0.25">
      <c r="A103" s="80"/>
      <c r="B103" s="81" t="s">
        <v>104</v>
      </c>
      <c r="C103" s="82"/>
      <c r="D103" s="82"/>
      <c r="E103" s="82"/>
      <c r="F103" s="82"/>
      <c r="G103" s="82"/>
      <c r="H103" s="82"/>
      <c r="I103" s="82"/>
      <c r="J103" s="82" t="s">
        <v>72</v>
      </c>
      <c r="K103" s="83" t="s">
        <v>105</v>
      </c>
      <c r="L103" s="82"/>
      <c r="M103" s="82"/>
      <c r="N103" s="84"/>
    </row>
    <row r="104" spans="1:14" x14ac:dyDescent="0.25">
      <c r="A104" s="80"/>
      <c r="B104" s="81" t="s">
        <v>112</v>
      </c>
      <c r="C104" s="82"/>
      <c r="D104" s="82"/>
      <c r="E104" s="82"/>
      <c r="F104" s="82"/>
      <c r="G104" s="82"/>
      <c r="H104" s="82"/>
      <c r="I104" s="82"/>
      <c r="J104" s="82" t="s">
        <v>73</v>
      </c>
      <c r="K104" s="82" t="s">
        <v>78</v>
      </c>
      <c r="L104" s="82"/>
      <c r="M104" s="82"/>
      <c r="N104" s="84"/>
    </row>
    <row r="105" spans="1:14" x14ac:dyDescent="0.25">
      <c r="A105" s="80"/>
      <c r="B105" s="81" t="s">
        <v>106</v>
      </c>
      <c r="C105" s="82"/>
      <c r="D105" s="82"/>
      <c r="E105" s="82"/>
      <c r="F105" s="82"/>
      <c r="G105" s="82"/>
      <c r="H105" s="82"/>
      <c r="I105" s="82"/>
      <c r="J105" s="82" t="s">
        <v>74</v>
      </c>
      <c r="K105" s="82" t="s">
        <v>79</v>
      </c>
      <c r="L105" s="82"/>
      <c r="M105" s="82"/>
      <c r="N105" s="84"/>
    </row>
    <row r="106" spans="1:14" x14ac:dyDescent="0.25">
      <c r="A106" s="80"/>
      <c r="B106" s="81" t="s">
        <v>107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4"/>
    </row>
    <row r="107" spans="1:14" s="13" customFormat="1" x14ac:dyDescent="0.25">
      <c r="A107" s="85"/>
      <c r="B107" s="86" t="s">
        <v>77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7"/>
    </row>
    <row r="108" spans="1:14" x14ac:dyDescent="0.25">
      <c r="A108" s="80"/>
      <c r="B108" s="81" t="s">
        <v>108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4"/>
    </row>
    <row r="109" spans="1:14" s="13" customFormat="1" x14ac:dyDescent="0.25">
      <c r="A109" s="85"/>
      <c r="B109" s="88" t="s">
        <v>109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7"/>
    </row>
    <row r="110" spans="1:14" x14ac:dyDescent="0.25">
      <c r="A110" s="80"/>
      <c r="B110" s="82" t="s">
        <v>75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4"/>
    </row>
    <row r="111" spans="1:14" x14ac:dyDescent="0.25">
      <c r="A111" s="89"/>
      <c r="B111" s="90" t="s">
        <v>76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1"/>
    </row>
    <row r="113" spans="2:5" x14ac:dyDescent="0.25">
      <c r="B113" s="39"/>
    </row>
    <row r="114" spans="2:5" x14ac:dyDescent="0.25">
      <c r="B114" s="39"/>
      <c r="C114" s="39"/>
      <c r="D114" s="39"/>
      <c r="E114" s="39"/>
    </row>
    <row r="115" spans="2:5" x14ac:dyDescent="0.25">
      <c r="C115" s="40"/>
      <c r="D115" s="40"/>
      <c r="E115" s="39"/>
    </row>
    <row r="116" spans="2:5" x14ac:dyDescent="0.25">
      <c r="C116" s="43"/>
      <c r="D116" s="43"/>
      <c r="E116" s="39"/>
    </row>
    <row r="117" spans="2:5" x14ac:dyDescent="0.25">
      <c r="C117" s="43"/>
      <c r="D117" s="43"/>
      <c r="E117" s="39"/>
    </row>
    <row r="118" spans="2:5" x14ac:dyDescent="0.25">
      <c r="C118" s="43"/>
      <c r="D118" s="43"/>
    </row>
    <row r="119" spans="2:5" x14ac:dyDescent="0.25">
      <c r="C119" s="40"/>
      <c r="D119" s="40"/>
    </row>
    <row r="120" spans="2:5" x14ac:dyDescent="0.25">
      <c r="C120" s="40"/>
      <c r="D120" s="40"/>
    </row>
    <row r="122" spans="2:5" x14ac:dyDescent="0.25">
      <c r="C122" s="43"/>
    </row>
    <row r="123" spans="2:5" ht="15.75" x14ac:dyDescent="0.25">
      <c r="B123" s="41"/>
      <c r="C123" s="43"/>
    </row>
    <row r="129" spans="6:6" x14ac:dyDescent="0.25">
      <c r="F129">
        <v>4</v>
      </c>
    </row>
  </sheetData>
  <mergeCells count="108">
    <mergeCell ref="A1:N1"/>
    <mergeCell ref="A2:A4"/>
    <mergeCell ref="B2:B4"/>
    <mergeCell ref="C2:C4"/>
    <mergeCell ref="D2:D4"/>
    <mergeCell ref="E2:K2"/>
    <mergeCell ref="L2:L4"/>
    <mergeCell ref="M2:M4"/>
    <mergeCell ref="N2:N4"/>
    <mergeCell ref="E3:E4"/>
    <mergeCell ref="F3:F4"/>
    <mergeCell ref="G3:G4"/>
    <mergeCell ref="H3:H4"/>
    <mergeCell ref="I3:I4"/>
    <mergeCell ref="J3:J4"/>
    <mergeCell ref="K3:K4"/>
    <mergeCell ref="A5:N5"/>
    <mergeCell ref="B19:C19"/>
    <mergeCell ref="A20:N20"/>
    <mergeCell ref="A22:A24"/>
    <mergeCell ref="B22:B24"/>
    <mergeCell ref="C22:C24"/>
    <mergeCell ref="D22:D24"/>
    <mergeCell ref="E22:K22"/>
    <mergeCell ref="L22:L24"/>
    <mergeCell ref="M22:M24"/>
    <mergeCell ref="N22:N24"/>
    <mergeCell ref="E23:E24"/>
    <mergeCell ref="F23:F24"/>
    <mergeCell ref="G23:G24"/>
    <mergeCell ref="H23:H24"/>
    <mergeCell ref="I23:I24"/>
    <mergeCell ref="J23:J24"/>
    <mergeCell ref="K23:K24"/>
    <mergeCell ref="A25:N25"/>
    <mergeCell ref="A38:N38"/>
    <mergeCell ref="A40:A42"/>
    <mergeCell ref="B40:B42"/>
    <mergeCell ref="C40:C42"/>
    <mergeCell ref="D40:D42"/>
    <mergeCell ref="E40:K40"/>
    <mergeCell ref="L40:L42"/>
    <mergeCell ref="M40:M42"/>
    <mergeCell ref="N40:N42"/>
    <mergeCell ref="E41:E42"/>
    <mergeCell ref="F41:F42"/>
    <mergeCell ref="G41:G42"/>
    <mergeCell ref="H41:H42"/>
    <mergeCell ref="I41:I42"/>
    <mergeCell ref="J41:J42"/>
    <mergeCell ref="K41:K42"/>
    <mergeCell ref="A43:N43"/>
    <mergeCell ref="B55:C55"/>
    <mergeCell ref="A56:N56"/>
    <mergeCell ref="A58:A60"/>
    <mergeCell ref="B58:B60"/>
    <mergeCell ref="C58:C60"/>
    <mergeCell ref="D58:D60"/>
    <mergeCell ref="E58:K58"/>
    <mergeCell ref="L58:L60"/>
    <mergeCell ref="M58:M60"/>
    <mergeCell ref="N58:N60"/>
    <mergeCell ref="E59:E60"/>
    <mergeCell ref="F59:F60"/>
    <mergeCell ref="G59:G60"/>
    <mergeCell ref="H59:H60"/>
    <mergeCell ref="I59:I60"/>
    <mergeCell ref="J59:J60"/>
    <mergeCell ref="K59:K60"/>
    <mergeCell ref="A61:N61"/>
    <mergeCell ref="B69:C69"/>
    <mergeCell ref="A70:N70"/>
    <mergeCell ref="A72:A74"/>
    <mergeCell ref="B72:B74"/>
    <mergeCell ref="C72:C74"/>
    <mergeCell ref="D72:D74"/>
    <mergeCell ref="E72:K72"/>
    <mergeCell ref="L72:L74"/>
    <mergeCell ref="M72:M74"/>
    <mergeCell ref="N72:N74"/>
    <mergeCell ref="E73:E74"/>
    <mergeCell ref="F73:F74"/>
    <mergeCell ref="G73:G74"/>
    <mergeCell ref="H73:H74"/>
    <mergeCell ref="I73:I74"/>
    <mergeCell ref="J73:J74"/>
    <mergeCell ref="K73:K74"/>
    <mergeCell ref="A90:N90"/>
    <mergeCell ref="B99:C99"/>
    <mergeCell ref="A101:N101"/>
    <mergeCell ref="A75:N75"/>
    <mergeCell ref="B84:C84"/>
    <mergeCell ref="A85:N85"/>
    <mergeCell ref="A87:A89"/>
    <mergeCell ref="B87:B89"/>
    <mergeCell ref="C87:C89"/>
    <mergeCell ref="D87:D89"/>
    <mergeCell ref="E87:K87"/>
    <mergeCell ref="L87:L89"/>
    <mergeCell ref="M87:M89"/>
    <mergeCell ref="N87:N89"/>
    <mergeCell ref="E88:E89"/>
    <mergeCell ref="F88:F89"/>
    <mergeCell ref="G88:G89"/>
    <mergeCell ref="H88:H89"/>
    <mergeCell ref="I88:I89"/>
    <mergeCell ref="J88:J89"/>
    <mergeCell ref="K88:K89"/>
  </mergeCells>
  <pageMargins left="0.70866141732283472" right="0.70866141732283472" top="0.74803149606299213" bottom="0.35433070866141736" header="0.51181102362204722" footer="0.51181102362204722"/>
  <pageSetup paperSize="9" scale="72" firstPageNumber="0" fitToHeight="0" orientation="portrait" r:id="rId1"/>
  <rowBreaks count="2" manualBreakCount="2">
    <brk id="56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ppwsz</dc:creator>
  <cp:lastModifiedBy>ppuz</cp:lastModifiedBy>
  <cp:revision>5</cp:revision>
  <cp:lastPrinted>2018-09-26T10:45:54Z</cp:lastPrinted>
  <dcterms:created xsi:type="dcterms:W3CDTF">2012-05-21T07:08:20Z</dcterms:created>
  <dcterms:modified xsi:type="dcterms:W3CDTF">2022-03-10T07:04:22Z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