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135"/>
  </bookViews>
  <sheets>
    <sheet name="podział na semestry" sheetId="1" r:id="rId1"/>
  </sheets>
  <calcPr calcId="162913"/>
</workbook>
</file>

<file path=xl/calcChain.xml><?xml version="1.0" encoding="utf-8"?>
<calcChain xmlns="http://schemas.openxmlformats.org/spreadsheetml/2006/main">
  <c r="C78" i="1" l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77" i="1"/>
  <c r="C61" i="1"/>
  <c r="C62" i="1"/>
  <c r="C73" i="1"/>
  <c r="C63" i="1"/>
  <c r="C64" i="1"/>
  <c r="C65" i="1"/>
  <c r="C66" i="1"/>
  <c r="C67" i="1"/>
  <c r="C68" i="1"/>
  <c r="C69" i="1"/>
  <c r="C70" i="1"/>
  <c r="C71" i="1"/>
  <c r="C72" i="1"/>
  <c r="C60" i="1"/>
  <c r="C44" i="1"/>
  <c r="C45" i="1"/>
  <c r="C46" i="1"/>
  <c r="C47" i="1"/>
  <c r="C48" i="1"/>
  <c r="C49" i="1"/>
  <c r="C50" i="1"/>
  <c r="C51" i="1"/>
  <c r="C52" i="1"/>
  <c r="C53" i="1"/>
  <c r="C54" i="1"/>
  <c r="C56" i="1"/>
  <c r="C55" i="1"/>
  <c r="C27" i="1"/>
  <c r="C39" i="1"/>
  <c r="C28" i="1"/>
  <c r="C29" i="1"/>
  <c r="C30" i="1"/>
  <c r="C31" i="1"/>
  <c r="C32" i="1"/>
  <c r="C33" i="1"/>
  <c r="C34" i="1"/>
  <c r="C35" i="1"/>
  <c r="C36" i="1"/>
  <c r="C37" i="1"/>
  <c r="C38" i="1"/>
  <c r="C7" i="1"/>
  <c r="C22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N92" i="1"/>
  <c r="O92" i="1"/>
  <c r="M92" i="1"/>
  <c r="L92" i="1"/>
  <c r="D92" i="1"/>
  <c r="D107" i="1"/>
  <c r="E92" i="1"/>
  <c r="E107" i="1"/>
  <c r="F92" i="1"/>
  <c r="F107" i="1"/>
  <c r="G92" i="1"/>
  <c r="G107" i="1"/>
  <c r="H92" i="1"/>
  <c r="I92" i="1"/>
  <c r="I107" i="1"/>
  <c r="J92" i="1"/>
  <c r="L73" i="1"/>
  <c r="L106" i="1"/>
  <c r="D73" i="1"/>
  <c r="D106" i="1"/>
  <c r="E73" i="1"/>
  <c r="E106" i="1"/>
  <c r="F73" i="1"/>
  <c r="F106" i="1"/>
  <c r="G73" i="1"/>
  <c r="H73" i="1"/>
  <c r="H106" i="1"/>
  <c r="I73" i="1"/>
  <c r="I106" i="1"/>
  <c r="J73" i="1"/>
  <c r="J106" i="1"/>
  <c r="D22" i="1"/>
  <c r="D103" i="1"/>
  <c r="J107" i="1"/>
  <c r="D39" i="1"/>
  <c r="D104" i="1"/>
  <c r="E39" i="1"/>
  <c r="E104" i="1"/>
  <c r="F39" i="1"/>
  <c r="F104" i="1"/>
  <c r="G39" i="1"/>
  <c r="G104" i="1"/>
  <c r="H39" i="1"/>
  <c r="H104" i="1"/>
  <c r="I39" i="1"/>
  <c r="I104" i="1"/>
  <c r="J39" i="1"/>
  <c r="J104" i="1"/>
  <c r="D56" i="1"/>
  <c r="D105" i="1"/>
  <c r="E56" i="1"/>
  <c r="E105" i="1"/>
  <c r="F56" i="1"/>
  <c r="F105" i="1"/>
  <c r="G56" i="1"/>
  <c r="G99" i="1"/>
  <c r="G105" i="1"/>
  <c r="G109" i="1"/>
  <c r="H56" i="1"/>
  <c r="H105" i="1"/>
  <c r="I56" i="1"/>
  <c r="I105" i="1"/>
  <c r="J56" i="1"/>
  <c r="J105" i="1"/>
  <c r="O73" i="1"/>
  <c r="N73" i="1"/>
  <c r="M73" i="1"/>
  <c r="C43" i="1"/>
  <c r="L39" i="1"/>
  <c r="L99" i="1"/>
  <c r="L104" i="1"/>
  <c r="M22" i="1"/>
  <c r="N22" i="1"/>
  <c r="M39" i="1"/>
  <c r="N39" i="1"/>
  <c r="M56" i="1"/>
  <c r="N56" i="1"/>
  <c r="N99" i="1"/>
  <c r="O56" i="1"/>
  <c r="O39" i="1"/>
  <c r="O22" i="1"/>
  <c r="L56" i="1"/>
  <c r="L105" i="1"/>
  <c r="L107" i="1"/>
  <c r="D98" i="1"/>
  <c r="D108" i="1"/>
  <c r="E98" i="1"/>
  <c r="E108" i="1"/>
  <c r="F98" i="1"/>
  <c r="F108" i="1"/>
  <c r="G98" i="1"/>
  <c r="G108" i="1"/>
  <c r="H98" i="1"/>
  <c r="H108" i="1"/>
  <c r="I98" i="1"/>
  <c r="I108" i="1"/>
  <c r="J98" i="1"/>
  <c r="J108" i="1"/>
  <c r="F22" i="1"/>
  <c r="F103" i="1"/>
  <c r="I22" i="1"/>
  <c r="I103" i="1"/>
  <c r="C98" i="1"/>
  <c r="L98" i="1"/>
  <c r="L108" i="1"/>
  <c r="C26" i="1"/>
  <c r="C6" i="1"/>
  <c r="E22" i="1"/>
  <c r="G22" i="1"/>
  <c r="G103" i="1"/>
  <c r="H22" i="1"/>
  <c r="H103" i="1"/>
  <c r="J22" i="1"/>
  <c r="L22" i="1"/>
  <c r="L103" i="1"/>
  <c r="G106" i="1"/>
  <c r="O99" i="1"/>
  <c r="J103" i="1"/>
  <c r="H99" i="1"/>
  <c r="E103" i="1"/>
  <c r="H107" i="1"/>
  <c r="M99" i="1"/>
  <c r="J99" i="1"/>
  <c r="K103" i="1"/>
  <c r="D109" i="1"/>
  <c r="K107" i="1"/>
  <c r="L109" i="1"/>
  <c r="K108" i="1"/>
  <c r="K106" i="1"/>
  <c r="H109" i="1"/>
  <c r="F109" i="1"/>
  <c r="J109" i="1"/>
  <c r="E109" i="1"/>
  <c r="F99" i="1"/>
  <c r="E99" i="1"/>
  <c r="D99" i="1"/>
  <c r="C92" i="1"/>
  <c r="I109" i="1"/>
  <c r="K105" i="1"/>
  <c r="C99" i="1"/>
  <c r="K104" i="1"/>
  <c r="I99" i="1"/>
  <c r="K109" i="1"/>
</calcChain>
</file>

<file path=xl/sharedStrings.xml><?xml version="1.0" encoding="utf-8"?>
<sst xmlns="http://schemas.openxmlformats.org/spreadsheetml/2006/main" count="285" uniqueCount="119">
  <si>
    <t>ECTS</t>
  </si>
  <si>
    <t>Σ</t>
  </si>
  <si>
    <t>W</t>
  </si>
  <si>
    <t>SEMESTR I</t>
  </si>
  <si>
    <t>SUMA SEMESTR 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</si>
  <si>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</si>
  <si>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</si>
  <si>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</si>
  <si>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</si>
  <si>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</si>
  <si>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</si>
  <si>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</si>
  <si>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</si>
  <si>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</si>
  <si>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</si>
  <si>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</si>
  <si>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</si>
  <si>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</si>
  <si>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III</t>
  </si>
  <si>
    <t>IV</t>
  </si>
  <si>
    <t>V</t>
  </si>
  <si>
    <t>VI</t>
  </si>
  <si>
    <t>E - egzamin</t>
  </si>
  <si>
    <t>w tym praktyki zawodowe</t>
  </si>
  <si>
    <t>ZO - zaliczenie z oceną</t>
  </si>
  <si>
    <t>CA</t>
  </si>
  <si>
    <t>Z - zaliczenie</t>
  </si>
  <si>
    <t>CW</t>
  </si>
  <si>
    <t>Lp.</t>
  </si>
  <si>
    <t>CL</t>
  </si>
  <si>
    <t>Punkty
ECTS</t>
  </si>
  <si>
    <t>Liczba godzin dydaktycznych</t>
  </si>
  <si>
    <t>SUMA SEMESTRY I - VI</t>
  </si>
  <si>
    <t>Łączna liczba godzin zajęć</t>
  </si>
  <si>
    <t>W - wykłady</t>
  </si>
  <si>
    <t>CA - ćwiczenia audytoryjne</t>
  </si>
  <si>
    <t>PZ - praktyki zawodowe</t>
  </si>
  <si>
    <t>CL - ćwiczenia laboratoryjne, w tym ćwiczenia realizowane w specjalist. pracowniach</t>
  </si>
  <si>
    <t>Lekt. - lektorat</t>
  </si>
  <si>
    <t>E</t>
  </si>
  <si>
    <t>Wychowanie fizyczne</t>
  </si>
  <si>
    <t>Technologia informacyjna</t>
  </si>
  <si>
    <t>Filozofia</t>
  </si>
  <si>
    <t>Pedagogika społeczna</t>
  </si>
  <si>
    <t>Podstawy pedagogiki specjalnej</t>
  </si>
  <si>
    <t>Psychologia społeczna</t>
  </si>
  <si>
    <t>Historia pracy socjalnej i pomocy społecznej</t>
  </si>
  <si>
    <t>z/o</t>
  </si>
  <si>
    <t>Elementy andragogiki</t>
  </si>
  <si>
    <t>Socjologia organizacji</t>
  </si>
  <si>
    <t>Mikrosocjologia i procesy grupowe</t>
  </si>
  <si>
    <t>Polityka społeczna</t>
  </si>
  <si>
    <t>Praca socjalna z rodziną</t>
  </si>
  <si>
    <t>Kształcenie ustawiczne</t>
  </si>
  <si>
    <t>zal</t>
  </si>
  <si>
    <t>Teoria i metodyka pracy socjalnej I</t>
  </si>
  <si>
    <t>Umiejętności diagnostyczne i społeczne pracownika socjalnego I</t>
  </si>
  <si>
    <t>Filantropia i wolontariat</t>
  </si>
  <si>
    <t>Teoria i metodyka pracy socjalnej II</t>
  </si>
  <si>
    <t>Komunikacja interpersonalna</t>
  </si>
  <si>
    <t>Umiejętności diagnostyczne i społeczne pracownika socjalnego II</t>
  </si>
  <si>
    <t>Pedagogika opiekuńczo-wychowawcza</t>
  </si>
  <si>
    <t>Współczesne problemy społeczeństwa polskiego</t>
  </si>
  <si>
    <t>Podstawowe pojęcia antropologii społecznej</t>
  </si>
  <si>
    <t>Profilaktyka marginalizacji i degradacji społecznej rodziny</t>
  </si>
  <si>
    <t>Pr. godz.</t>
  </si>
  <si>
    <t>Pr. ECTS &gt; 50% = min. 91 ECTS</t>
  </si>
  <si>
    <t>30% wybór = min. 54 ECTS</t>
  </si>
  <si>
    <t>Projekt socjalny</t>
  </si>
  <si>
    <t>Metodologia badań społecznych</t>
  </si>
  <si>
    <t>Do wyboru 1 z 2: Przygotowanie i realizacja projektu badawczego / Zarządzanie w pomocy społecznej</t>
  </si>
  <si>
    <t>Praktyka zawodowa wdrożeniowa</t>
  </si>
  <si>
    <t>Praktyka zawodowa</t>
  </si>
  <si>
    <t>Do wyboru język obcy 1 z 2: angielski / niemiecki</t>
  </si>
  <si>
    <t>PZ</t>
  </si>
  <si>
    <t>Lekt</t>
  </si>
  <si>
    <t xml:space="preserve">Do wyboru 1 z 2: Polityka społeczna w wybranych krajach UE/ Social assistance system  in the countries of the European Union (Systemy pomocy w wybranych krajach EU) </t>
  </si>
  <si>
    <t>Do wyboru 1 z 2: Prezentacja danych ilościowych / Statystyka społeczna z elementami demografii</t>
  </si>
  <si>
    <t>Do wyboru 1 z 2: Propaganda polityczna / Discourse analysis (Analiza dyskursu)</t>
  </si>
  <si>
    <t>Do wyboru 1 z 2: Mediacje sądowe i pozasądowe/ Hospitacja organizacji społecznych</t>
  </si>
  <si>
    <t>Forma weryfikacji</t>
  </si>
  <si>
    <t>Nazwa zajęć / modułu</t>
  </si>
  <si>
    <t>PLAN STUDIÓW (HARMONOGRAM REALIZACJI PROGRAMU STUDIÓW)</t>
  </si>
  <si>
    <t>SEMESTR II</t>
  </si>
  <si>
    <t>Podstawy pracy socjoterapeutycznej</t>
  </si>
  <si>
    <t>Podstawy terapii uzależnień</t>
  </si>
  <si>
    <t>Psychologia</t>
  </si>
  <si>
    <t>Prawo własności intelektualnej</t>
  </si>
  <si>
    <t>Podstawy prawa</t>
  </si>
  <si>
    <t>Pierwsza pomoc przedmedyczna</t>
  </si>
  <si>
    <t>Etyka</t>
  </si>
  <si>
    <t xml:space="preserve">Socjologia </t>
  </si>
  <si>
    <t>BHP</t>
  </si>
  <si>
    <t xml:space="preserve">Pedagogika resocjalizacyjna </t>
  </si>
  <si>
    <t xml:space="preserve">Pomoc postpenitencjarna i następcza  </t>
  </si>
  <si>
    <t xml:space="preserve">Wprowadzenie do podejścia skoncentrowanego na rozwiązaniach w socjologii i pracy socjalnej </t>
  </si>
  <si>
    <t>Do wyboru 1 z 2: Interwencja kryzysowa i pomoc psychologiczna osobom w kryzysie / Bezpieczeństwo społeczne</t>
  </si>
  <si>
    <t xml:space="preserve">Do wyboru 1 z 2: Projektowanie strategii pomocowych / Alternatywne modele resocjalizacji </t>
  </si>
  <si>
    <t>Do wyboru 1 z 2: Techniki w resocjalizacji / Wybrane systemy resocjalizacji</t>
  </si>
  <si>
    <t xml:space="preserve">Do wyboru 1 z 2: Wybrane programy profilaktyczne / Grupa wsparcia jako forma pracy w kryzysie </t>
  </si>
  <si>
    <t>Do wyboru 1 z 2: Patologie społeczne / Problemy współczesnej rodziny</t>
  </si>
  <si>
    <t>Prawo socjalne</t>
  </si>
  <si>
    <t>Do wyboru 1 z 2: Metodyka oddziaływań profilaktycznych / Metodyka pracy z rodziną w resocjalizacji</t>
  </si>
  <si>
    <t>Do wyboru 1 z 2: Diagnoza i terapia w resocjalizacji / Diagnoza sytuacji kryzysowej w rodzinie</t>
  </si>
  <si>
    <t xml:space="preserve">Do wyboru 1 z 2: Niedostosowanie społeczne / Warsztaty socjoterapeutyczne </t>
  </si>
  <si>
    <t>Przygotowanie do egzaminu dyplomowego i egzamin dyplomowy</t>
  </si>
  <si>
    <t>Wykluczenie społeczne</t>
  </si>
  <si>
    <t>Kierunek: Praca socjalna, studia I stopnia, forma studiów: stacjonarne, profil praktyczny
dla cyklu kształcenia rozpoczynającego się od roku akademickiego 2021/2022</t>
  </si>
  <si>
    <t>WF</t>
  </si>
  <si>
    <t>CW - ćwiczenia w grupach warsztatowych</t>
  </si>
  <si>
    <t>WF - zajęcia z wychowania fizycznego</t>
  </si>
  <si>
    <t>Do wyboru 1 z 2: Superwizja w pracy socjalnej / Superwizja w zawodach pomocowych</t>
  </si>
  <si>
    <t>Do wyboru 1 z 2: Struktura i organizacja pracy socjalnej / Instytucjonalny system pracy socjalnej</t>
  </si>
  <si>
    <t>Do wyboru 1 z 2: Poradnictwo socjalne / Poradnictwo i doradztwo zawodowe</t>
  </si>
  <si>
    <t xml:space="preserve">Do wyboru 1 z 2: Metodyka opiekuńczo-wychowawcza w pieczy zastępczej / Metodyka pracy w ośrodkach wychowawczych, terapeutycznych i resocjalizacyjnych </t>
  </si>
  <si>
    <t>Do wyboru 1 z 2: Elementy terapii rodzinnej /Mediacje rodzinne</t>
  </si>
  <si>
    <t>Do wyboru 1 z 2: Metodyka pracy asystenta rodziny /Asystent rodziny jako organizator społeczności lokalnej</t>
  </si>
  <si>
    <t>Do wyboru 1 z 2: Analiza kryzysu/ Praca metodą społeczności psychokorekcyjnej</t>
  </si>
  <si>
    <t xml:space="preserve">Do wyboru 1 z 2: Wybrane zagadnienia metodyki pracy w instytucjach opiekuńczych / Wybrane zagadnienia z kryminologii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</si>
</sst>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0"/>
    <numFmt numFmtId="165" formatCode="[$-415]General"/>
    <numFmt numFmtId="166" formatCode="#,##0.00&quot; &quot;[$zł-415];[Red]&quot;-&quot;#,##0.00&quot; &quot;[$zł-415]"/>
  </numFmts>
  <fonts count="14"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name val="Czcionka tekstu podstawowego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9" fillId="0" borderId="0"/>
    <xf numFmtId="165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165" fontId="12" fillId="0" borderId="0"/>
    <xf numFmtId="0" fontId="13" fillId="0" borderId="0"/>
    <xf numFmtId="166" fontId="13" fillId="0" borderId="0"/>
  </cellStyleXfs>
  <cellXfs count="166">
    <xf numFmtId="0" fontId="0" fillId="0" borderId="0" xfId="0"/>
    <xf numFmtId="165" fontId="1" fillId="0" borderId="1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2" fillId="0" borderId="4" xfId="2" applyFont="1" applyFill="1" applyBorder="1" applyAlignment="1">
      <alignment horizontal="center" vertical="center"/>
    </xf>
    <xf numFmtId="165" fontId="2" fillId="0" borderId="5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1" fillId="0" borderId="1" xfId="1" applyFont="1" applyFill="1" applyBorder="1" applyAlignment="1">
      <alignment horizontal="center" vertical="center" wrapText="1"/>
    </xf>
    <xf numFmtId="165" fontId="1" fillId="0" borderId="1" xfId="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0" xfId="0" applyFont="1" applyFill="1" applyBorder="1"/>
    <xf numFmtId="165" fontId="1" fillId="0" borderId="8" xfId="1" applyFont="1" applyFill="1" applyBorder="1" applyAlignment="1">
      <alignment horizontal="center" vertical="center" wrapText="1"/>
    </xf>
    <xf numFmtId="165" fontId="2" fillId="0" borderId="9" xfId="2" applyFont="1" applyFill="1" applyBorder="1" applyAlignment="1">
      <alignment horizontal="center" vertical="center"/>
    </xf>
    <xf numFmtId="165" fontId="1" fillId="0" borderId="7" xfId="2" applyFont="1" applyFill="1" applyBorder="1" applyAlignment="1">
      <alignment horizontal="center" vertical="center"/>
    </xf>
    <xf numFmtId="165" fontId="1" fillId="0" borderId="7" xfId="1" applyFont="1" applyFill="1" applyBorder="1" applyAlignment="1">
      <alignment horizontal="center" vertical="center" wrapText="1"/>
    </xf>
    <xf numFmtId="165" fontId="1" fillId="0" borderId="10" xfId="1" applyFont="1" applyFill="1" applyBorder="1" applyAlignment="1">
      <alignment horizontal="center" vertical="center" wrapText="1"/>
    </xf>
    <xf numFmtId="165" fontId="1" fillId="0" borderId="1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165" fontId="2" fillId="0" borderId="7" xfId="2" applyFont="1" applyFill="1" applyBorder="1" applyAlignment="1">
      <alignment horizontal="center" vertical="center" wrapText="1"/>
    </xf>
    <xf numFmtId="165" fontId="1" fillId="0" borderId="7" xfId="2" applyFont="1" applyFill="1" applyBorder="1" applyAlignment="1">
      <alignment horizontal="center" vertical="center" wrapText="1"/>
    </xf>
    <xf numFmtId="165" fontId="1" fillId="0" borderId="12" xfId="1" applyFont="1" applyFill="1" applyBorder="1" applyAlignment="1">
      <alignment horizontal="center" vertical="center" wrapText="1"/>
    </xf>
    <xf numFmtId="165" fontId="1" fillId="0" borderId="7" xfId="1" applyFont="1" applyFill="1" applyBorder="1" applyAlignment="1">
      <alignment vertical="center" wrapText="1"/>
    </xf>
    <xf numFmtId="165" fontId="2" fillId="0" borderId="1" xfId="2" applyFont="1" applyFill="1" applyBorder="1" applyAlignment="1">
      <alignment horizontal="right" vertical="center"/>
    </xf>
    <xf numFmtId="165" fontId="2" fillId="0" borderId="10" xfId="2" applyFont="1" applyFill="1" applyBorder="1" applyAlignment="1">
      <alignment horizontal="center" vertical="center"/>
    </xf>
    <xf numFmtId="165" fontId="2" fillId="0" borderId="7" xfId="2" applyFont="1" applyFill="1" applyBorder="1" applyAlignment="1">
      <alignment horizontal="center" vertical="center"/>
    </xf>
    <xf numFmtId="165" fontId="2" fillId="0" borderId="12" xfId="2" applyFont="1" applyFill="1" applyBorder="1" applyAlignment="1">
      <alignment horizontal="center" vertical="center"/>
    </xf>
    <xf numFmtId="165" fontId="2" fillId="0" borderId="9" xfId="2" applyFont="1" applyFill="1" applyBorder="1" applyAlignment="1">
      <alignment horizontal="right" vertical="center"/>
    </xf>
    <xf numFmtId="165" fontId="2" fillId="0" borderId="13" xfId="2" applyFont="1" applyFill="1" applyBorder="1" applyAlignment="1">
      <alignment horizontal="center" vertical="center"/>
    </xf>
    <xf numFmtId="165" fontId="2" fillId="0" borderId="14" xfId="2" applyFont="1" applyFill="1" applyBorder="1" applyAlignment="1">
      <alignment horizontal="center" vertical="center"/>
    </xf>
    <xf numFmtId="165" fontId="1" fillId="0" borderId="1" xfId="2" applyFont="1" applyFill="1" applyBorder="1"/>
    <xf numFmtId="0" fontId="6" fillId="0" borderId="15" xfId="0" applyFont="1" applyFill="1" applyBorder="1" applyAlignment="1">
      <alignment vertical="center" wrapText="1"/>
    </xf>
    <xf numFmtId="165" fontId="1" fillId="0" borderId="15" xfId="2" applyFont="1" applyFill="1" applyBorder="1" applyAlignment="1">
      <alignment horizontal="center" vertical="center"/>
    </xf>
    <xf numFmtId="165" fontId="1" fillId="0" borderId="15" xfId="1" applyFont="1" applyFill="1" applyBorder="1" applyAlignment="1">
      <alignment horizontal="center" vertical="center" wrapText="1"/>
    </xf>
    <xf numFmtId="165" fontId="1" fillId="0" borderId="16" xfId="2" applyFont="1" applyFill="1" applyBorder="1"/>
    <xf numFmtId="165" fontId="1" fillId="0" borderId="17" xfId="1" applyFont="1" applyFill="1" applyBorder="1" applyAlignment="1">
      <alignment horizontal="center" vertical="center" wrapText="1"/>
    </xf>
    <xf numFmtId="165" fontId="1" fillId="0" borderId="0" xfId="2" applyFont="1" applyFill="1"/>
    <xf numFmtId="165" fontId="2" fillId="0" borderId="24" xfId="2" applyFont="1" applyFill="1" applyBorder="1" applyAlignment="1">
      <alignment horizontal="center" vertical="center" wrapText="1"/>
    </xf>
    <xf numFmtId="165" fontId="2" fillId="0" borderId="25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5" fontId="1" fillId="0" borderId="22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65" fontId="1" fillId="0" borderId="27" xfId="2" applyFont="1" applyFill="1" applyBorder="1" applyAlignment="1">
      <alignment horizontal="center" vertical="center"/>
    </xf>
    <xf numFmtId="165" fontId="2" fillId="0" borderId="28" xfId="2" applyFont="1" applyFill="1" applyBorder="1" applyAlignment="1">
      <alignment horizontal="right"/>
    </xf>
    <xf numFmtId="165" fontId="2" fillId="0" borderId="29" xfId="2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165" fontId="1" fillId="0" borderId="33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horizontal="center" vertical="center"/>
    </xf>
    <xf numFmtId="0" fontId="1" fillId="0" borderId="34" xfId="0" applyFont="1" applyFill="1" applyBorder="1"/>
    <xf numFmtId="165" fontId="1" fillId="0" borderId="1" xfId="1" applyFont="1" applyFill="1" applyBorder="1" applyAlignment="1">
      <alignment vertical="center" wrapText="1"/>
    </xf>
    <xf numFmtId="165" fontId="1" fillId="0" borderId="35" xfId="2" applyFont="1" applyFill="1" applyBorder="1" applyAlignment="1">
      <alignment horizontal="center" vertical="center"/>
    </xf>
    <xf numFmtId="165" fontId="2" fillId="0" borderId="36" xfId="2" applyFont="1" applyFill="1" applyBorder="1" applyAlignment="1">
      <alignment horizontal="center" vertical="center"/>
    </xf>
    <xf numFmtId="165" fontId="1" fillId="0" borderId="32" xfId="2" applyFont="1" applyFill="1" applyBorder="1" applyAlignment="1">
      <alignment horizontal="center" vertical="center"/>
    </xf>
    <xf numFmtId="165" fontId="1" fillId="0" borderId="38" xfId="2" applyFont="1" applyFill="1" applyBorder="1" applyAlignment="1">
      <alignment horizontal="center" vertical="center"/>
    </xf>
    <xf numFmtId="165" fontId="2" fillId="0" borderId="13" xfId="2" applyFont="1" applyFill="1" applyBorder="1" applyAlignment="1">
      <alignment horizontal="right" vertical="center"/>
    </xf>
    <xf numFmtId="165" fontId="1" fillId="0" borderId="41" xfId="2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165" fontId="1" fillId="0" borderId="43" xfId="2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 wrapText="1"/>
    </xf>
    <xf numFmtId="165" fontId="1" fillId="0" borderId="43" xfId="1" applyFont="1" applyFill="1" applyBorder="1" applyAlignment="1">
      <alignment horizontal="center" vertical="center" wrapText="1"/>
    </xf>
    <xf numFmtId="165" fontId="1" fillId="0" borderId="44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top" wrapText="1"/>
    </xf>
    <xf numFmtId="165" fontId="1" fillId="0" borderId="46" xfId="2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165" fontId="1" fillId="0" borderId="25" xfId="1" applyFont="1" applyFill="1" applyBorder="1" applyAlignment="1">
      <alignment horizontal="center" vertical="center" wrapText="1"/>
    </xf>
    <xf numFmtId="165" fontId="1" fillId="0" borderId="25" xfId="2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wrapText="1"/>
    </xf>
    <xf numFmtId="165" fontId="1" fillId="0" borderId="1" xfId="2" applyFont="1" applyFill="1" applyBorder="1" applyAlignment="1">
      <alignment horizontal="center"/>
    </xf>
    <xf numFmtId="0" fontId="1" fillId="0" borderId="1" xfId="1" applyNumberFormat="1" applyFont="1" applyFill="1" applyBorder="1"/>
    <xf numFmtId="0" fontId="6" fillId="0" borderId="8" xfId="0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left" vertical="center"/>
    </xf>
    <xf numFmtId="165" fontId="1" fillId="0" borderId="48" xfId="2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1" fillId="0" borderId="25" xfId="1" applyNumberFormat="1" applyFont="1" applyFill="1" applyBorder="1"/>
    <xf numFmtId="0" fontId="1" fillId="0" borderId="25" xfId="0" applyFont="1" applyFill="1" applyBorder="1" applyAlignment="1">
      <alignment horizontal="center" wrapText="1"/>
    </xf>
    <xf numFmtId="165" fontId="1" fillId="0" borderId="25" xfId="2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top" wrapText="1"/>
    </xf>
    <xf numFmtId="165" fontId="1" fillId="0" borderId="49" xfId="2" applyFont="1" applyFill="1" applyBorder="1" applyAlignment="1">
      <alignment horizontal="center" vertical="center"/>
    </xf>
    <xf numFmtId="165" fontId="1" fillId="0" borderId="50" xfId="1" applyFont="1" applyFill="1" applyBorder="1" applyAlignment="1">
      <alignment vertical="center" wrapText="1"/>
    </xf>
    <xf numFmtId="165" fontId="1" fillId="0" borderId="50" xfId="1" applyFont="1" applyFill="1" applyBorder="1" applyAlignment="1">
      <alignment horizontal="center" vertical="center" wrapText="1"/>
    </xf>
    <xf numFmtId="165" fontId="1" fillId="0" borderId="50" xfId="2" applyFont="1" applyFill="1" applyBorder="1" applyAlignment="1">
      <alignment horizontal="center" vertical="center"/>
    </xf>
    <xf numFmtId="165" fontId="1" fillId="0" borderId="51" xfId="1" applyFont="1" applyFill="1" applyBorder="1" applyAlignment="1">
      <alignment horizontal="center" vertical="center" wrapText="1"/>
    </xf>
    <xf numFmtId="165" fontId="1" fillId="0" borderId="52" xfId="1" applyFont="1" applyFill="1" applyBorder="1" applyAlignment="1">
      <alignment horizontal="center" vertical="center" wrapText="1"/>
    </xf>
    <xf numFmtId="165" fontId="2" fillId="0" borderId="28" xfId="2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6" fillId="0" borderId="7" xfId="1" applyFont="1" applyFill="1" applyBorder="1" applyAlignment="1">
      <alignment vertical="center" wrapText="1"/>
    </xf>
    <xf numFmtId="165" fontId="1" fillId="0" borderId="23" xfId="2" applyFont="1" applyFill="1" applyBorder="1" applyAlignment="1">
      <alignment horizontal="center" vertical="center"/>
    </xf>
    <xf numFmtId="165" fontId="6" fillId="0" borderId="24" xfId="1" applyFont="1" applyFill="1" applyBorder="1" applyAlignment="1">
      <alignment vertical="center" wrapText="1"/>
    </xf>
    <xf numFmtId="165" fontId="1" fillId="0" borderId="24" xfId="1" applyFont="1" applyFill="1" applyBorder="1" applyAlignment="1">
      <alignment horizontal="center" vertical="center" wrapText="1"/>
    </xf>
    <xf numFmtId="165" fontId="1" fillId="0" borderId="24" xfId="2" applyFont="1" applyFill="1" applyBorder="1" applyAlignment="1">
      <alignment horizontal="center" vertical="center"/>
    </xf>
    <xf numFmtId="165" fontId="1" fillId="0" borderId="26" xfId="1" applyFont="1" applyFill="1" applyBorder="1" applyAlignment="1">
      <alignment horizontal="center" vertical="center" wrapText="1"/>
    </xf>
    <xf numFmtId="165" fontId="1" fillId="0" borderId="53" xfId="2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/>
    </xf>
    <xf numFmtId="0" fontId="1" fillId="0" borderId="45" xfId="1" applyNumberFormat="1" applyFont="1" applyFill="1" applyBorder="1" applyAlignment="1">
      <alignment horizontal="center"/>
    </xf>
    <xf numFmtId="165" fontId="1" fillId="0" borderId="54" xfId="2" applyFont="1" applyFill="1" applyBorder="1" applyAlignment="1">
      <alignment horizontal="center" vertical="center"/>
    </xf>
    <xf numFmtId="165" fontId="2" fillId="0" borderId="12" xfId="1" applyFont="1" applyFill="1" applyBorder="1" applyAlignment="1">
      <alignment horizontal="center" vertical="center" wrapText="1"/>
    </xf>
    <xf numFmtId="165" fontId="1" fillId="0" borderId="11" xfId="1" applyFont="1" applyFill="1" applyBorder="1" applyAlignment="1">
      <alignment vertical="center" wrapText="1"/>
    </xf>
    <xf numFmtId="165" fontId="1" fillId="0" borderId="11" xfId="1" applyFont="1" applyFill="1" applyBorder="1" applyAlignment="1">
      <alignment horizontal="center" vertical="center" wrapText="1"/>
    </xf>
    <xf numFmtId="165" fontId="1" fillId="0" borderId="55" xfId="2" applyFont="1" applyFill="1" applyBorder="1" applyAlignment="1">
      <alignment horizontal="center" vertical="center"/>
    </xf>
    <xf numFmtId="165" fontId="1" fillId="0" borderId="0" xfId="2" applyFont="1" applyFill="1" applyAlignment="1">
      <alignment horizontal="center" vertical="center"/>
    </xf>
    <xf numFmtId="165" fontId="2" fillId="0" borderId="0" xfId="2" applyFont="1" applyFill="1" applyAlignment="1">
      <alignment horizontal="right" vertical="center"/>
    </xf>
    <xf numFmtId="165" fontId="2" fillId="0" borderId="0" xfId="2" applyFont="1" applyFill="1" applyAlignment="1">
      <alignment horizontal="center" vertical="center"/>
    </xf>
    <xf numFmtId="0" fontId="4" fillId="0" borderId="0" xfId="0" applyFont="1" applyFill="1"/>
    <xf numFmtId="165" fontId="2" fillId="0" borderId="0" xfId="2" applyFont="1" applyFill="1" applyAlignment="1">
      <alignment horizontal="left" vertical="center"/>
    </xf>
    <xf numFmtId="0" fontId="1" fillId="0" borderId="56" xfId="0" applyFont="1" applyFill="1" applyBorder="1" applyAlignment="1">
      <alignment horizontal="center" vertical="center" wrapText="1"/>
    </xf>
    <xf numFmtId="165" fontId="1" fillId="0" borderId="0" xfId="2" applyFont="1" applyFill="1" applyAlignment="1">
      <alignment horizontal="left" vertical="center"/>
    </xf>
    <xf numFmtId="0" fontId="1" fillId="0" borderId="57" xfId="0" applyFont="1" applyFill="1" applyBorder="1" applyAlignment="1">
      <alignment horizontal="center" vertical="center" wrapText="1"/>
    </xf>
    <xf numFmtId="165" fontId="1" fillId="0" borderId="2" xfId="2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0" xfId="2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5" fontId="2" fillId="0" borderId="0" xfId="2" applyFont="1" applyFill="1" applyAlignment="1">
      <alignment horizontal="center" vertical="center" wrapText="1"/>
    </xf>
    <xf numFmtId="165" fontId="2" fillId="0" borderId="0" xfId="1" applyFont="1" applyFill="1" applyAlignment="1">
      <alignment horizontal="center" vertical="center" wrapText="1"/>
    </xf>
    <xf numFmtId="165" fontId="5" fillId="0" borderId="0" xfId="2" applyFont="1" applyFill="1" applyAlignment="1">
      <alignment horizontal="left"/>
    </xf>
    <xf numFmtId="165" fontId="5" fillId="0" borderId="0" xfId="2" applyFont="1" applyFill="1" applyAlignment="1">
      <alignment wrapText="1"/>
    </xf>
    <xf numFmtId="165" fontId="5" fillId="0" borderId="0" xfId="2" applyFont="1" applyFill="1" applyAlignment="1">
      <alignment horizontal="center" vertical="center" wrapText="1"/>
    </xf>
    <xf numFmtId="165" fontId="5" fillId="0" borderId="0" xfId="2" applyFont="1" applyFill="1"/>
    <xf numFmtId="0" fontId="1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165" fontId="2" fillId="0" borderId="20" xfId="2" applyFont="1" applyFill="1" applyBorder="1" applyAlignment="1">
      <alignment horizontal="center" vertical="center" wrapText="1"/>
    </xf>
    <xf numFmtId="165" fontId="2" fillId="0" borderId="7" xfId="2" applyFont="1" applyFill="1" applyBorder="1" applyAlignment="1">
      <alignment horizontal="center" vertical="center" wrapText="1"/>
    </xf>
    <xf numFmtId="165" fontId="3" fillId="0" borderId="0" xfId="2" applyFont="1" applyFill="1" applyAlignment="1">
      <alignment horizontal="center" vertical="center" wrapText="1"/>
    </xf>
    <xf numFmtId="165" fontId="2" fillId="0" borderId="19" xfId="2" applyFont="1" applyFill="1" applyBorder="1" applyAlignment="1">
      <alignment horizontal="center" vertical="center" wrapText="1"/>
    </xf>
    <xf numFmtId="165" fontId="2" fillId="0" borderId="32" xfId="2" applyFont="1" applyFill="1" applyBorder="1" applyAlignment="1">
      <alignment horizontal="center" vertical="center" wrapText="1"/>
    </xf>
    <xf numFmtId="165" fontId="2" fillId="0" borderId="21" xfId="2" applyFont="1" applyFill="1" applyBorder="1" applyAlignment="1">
      <alignment horizontal="center" vertical="center" wrapText="1"/>
    </xf>
    <xf numFmtId="165" fontId="2" fillId="0" borderId="12" xfId="2" applyFont="1" applyFill="1" applyBorder="1" applyAlignment="1">
      <alignment horizontal="center" vertical="center" wrapText="1"/>
    </xf>
    <xf numFmtId="165" fontId="2" fillId="0" borderId="24" xfId="2" applyFont="1" applyFill="1" applyBorder="1" applyAlignment="1">
      <alignment horizontal="center" vertical="center" wrapText="1"/>
    </xf>
    <xf numFmtId="165" fontId="3" fillId="0" borderId="1" xfId="2" applyFont="1" applyFill="1" applyBorder="1" applyAlignment="1">
      <alignment horizontal="center" vertical="center" wrapText="1"/>
    </xf>
    <xf numFmtId="165" fontId="2" fillId="0" borderId="39" xfId="2" applyFont="1" applyFill="1" applyBorder="1" applyAlignment="1">
      <alignment horizontal="center" vertical="center" wrapText="1"/>
    </xf>
    <xf numFmtId="165" fontId="2" fillId="0" borderId="33" xfId="2" applyFont="1" applyFill="1" applyBorder="1" applyAlignment="1">
      <alignment horizontal="center" vertical="center" wrapText="1"/>
    </xf>
    <xf numFmtId="165" fontId="2" fillId="0" borderId="48" xfId="2" applyFont="1" applyFill="1" applyBorder="1" applyAlignment="1">
      <alignment horizontal="center" vertical="center" wrapText="1"/>
    </xf>
    <xf numFmtId="165" fontId="3" fillId="0" borderId="18" xfId="2" applyFont="1" applyFill="1" applyBorder="1" applyAlignment="1">
      <alignment horizontal="left" vertical="center" wrapText="1"/>
    </xf>
    <xf numFmtId="165" fontId="3" fillId="0" borderId="0" xfId="2" applyFont="1" applyFill="1" applyAlignment="1">
      <alignment horizontal="left" vertical="center" wrapText="1"/>
    </xf>
    <xf numFmtId="165" fontId="2" fillId="0" borderId="26" xfId="2" applyFont="1" applyFill="1" applyBorder="1" applyAlignment="1">
      <alignment horizontal="center" vertical="center" wrapText="1"/>
    </xf>
    <xf numFmtId="165" fontId="1" fillId="0" borderId="0" xfId="2" applyFont="1" applyFill="1" applyAlignment="1">
      <alignment horizontal="center" vertical="center"/>
    </xf>
    <xf numFmtId="165" fontId="5" fillId="0" borderId="0" xfId="2" applyFont="1" applyFill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5" fontId="2" fillId="0" borderId="0" xfId="1" applyFont="1" applyFill="1" applyAlignment="1">
      <alignment horizontal="center" vertical="center"/>
    </xf>
    <xf numFmtId="165" fontId="2" fillId="0" borderId="40" xfId="2" applyFont="1" applyFill="1" applyBorder="1" applyAlignment="1">
      <alignment horizontal="center" vertical="center" wrapText="1"/>
    </xf>
    <xf numFmtId="165" fontId="2" fillId="0" borderId="45" xfId="2" applyFont="1" applyFill="1" applyBorder="1" applyAlignment="1">
      <alignment horizontal="center" vertical="center" wrapText="1"/>
    </xf>
    <xf numFmtId="165" fontId="2" fillId="0" borderId="8" xfId="2" applyFont="1" applyFill="1" applyBorder="1" applyAlignment="1">
      <alignment horizontal="center" vertical="center" wrapText="1"/>
    </xf>
    <xf numFmtId="165" fontId="2" fillId="0" borderId="23" xfId="2" applyFont="1" applyFill="1" applyBorder="1" applyAlignment="1">
      <alignment horizontal="center" vertical="center" wrapText="1"/>
    </xf>
    <xf numFmtId="0" fontId="1" fillId="0" borderId="22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165" fontId="3" fillId="0" borderId="30" xfId="2" applyFont="1" applyFill="1" applyBorder="1" applyAlignment="1">
      <alignment horizontal="left" vertical="center" wrapText="1"/>
    </xf>
    <xf numFmtId="165" fontId="3" fillId="0" borderId="0" xfId="2" applyFont="1" applyFill="1" applyBorder="1" applyAlignment="1">
      <alignment horizontal="left" vertical="center" wrapText="1"/>
    </xf>
    <xf numFmtId="165" fontId="3" fillId="0" borderId="31" xfId="2" applyFont="1" applyFill="1" applyBorder="1" applyAlignment="1">
      <alignment horizontal="left" vertical="center" wrapText="1"/>
    </xf>
    <xf numFmtId="165" fontId="3" fillId="0" borderId="30" xfId="2" applyFont="1" applyFill="1" applyBorder="1" applyAlignment="1">
      <alignment horizontal="left" vertical="center"/>
    </xf>
    <xf numFmtId="165" fontId="3" fillId="0" borderId="0" xfId="2" applyFont="1" applyFill="1" applyBorder="1" applyAlignment="1">
      <alignment horizontal="left" vertical="center"/>
    </xf>
    <xf numFmtId="165" fontId="3" fillId="0" borderId="37" xfId="2" applyFont="1" applyFill="1" applyBorder="1" applyAlignment="1">
      <alignment horizontal="left" vertical="center"/>
    </xf>
    <xf numFmtId="165" fontId="3" fillId="0" borderId="22" xfId="2" applyFont="1" applyFill="1" applyBorder="1" applyAlignment="1">
      <alignment horizontal="left" vertical="center"/>
    </xf>
  </cellXfs>
  <cellStyles count="8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7"/>
  <sheetViews>
    <sheetView tabSelected="1" zoomScale="90" zoomScaleNormal="90" zoomScaleSheetLayoutView="70" workbookViewId="0">
      <selection activeCell="B6" sqref="B6"/>
    </sheetView>
  </sheetViews>
  <sheetFormatPr defaultColWidth="9.125" defaultRowHeight="15"/>
  <cols>
    <col min="1" max="1" width="4.5" style="110" customWidth="1"/>
    <col min="2" max="2" width="68.375" style="116" customWidth="1"/>
    <col min="3" max="3" width="5.5" style="110" customWidth="1"/>
    <col min="4" max="5" width="4.375" style="110" customWidth="1"/>
    <col min="6" max="7" width="5.375" style="110" customWidth="1"/>
    <col min="8" max="10" width="4.375" style="110" customWidth="1"/>
    <col min="11" max="11" width="11.875" style="110" customWidth="1"/>
    <col min="12" max="12" width="6.75" style="110" customWidth="1"/>
    <col min="13" max="15" width="9.125" style="110" hidden="1" customWidth="1"/>
    <col min="16" max="16384" width="9.125" style="41"/>
  </cols>
  <sheetData>
    <row r="1" spans="1:15" ht="22.5" customHeight="1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34.9" customHeight="1">
      <c r="A2" s="141" t="s">
        <v>107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.45" customHeight="1" thickBot="1">
      <c r="A3" s="145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8" customHeight="1">
      <c r="A4" s="136" t="s">
        <v>28</v>
      </c>
      <c r="B4" s="133" t="s">
        <v>81</v>
      </c>
      <c r="C4" s="133" t="s">
        <v>31</v>
      </c>
      <c r="D4" s="133"/>
      <c r="E4" s="133"/>
      <c r="F4" s="133"/>
      <c r="G4" s="133"/>
      <c r="H4" s="133"/>
      <c r="I4" s="133"/>
      <c r="J4" s="133"/>
      <c r="K4" s="133" t="s">
        <v>80</v>
      </c>
      <c r="L4" s="138" t="s">
        <v>30</v>
      </c>
      <c r="M4" s="157" t="s">
        <v>65</v>
      </c>
      <c r="N4" s="132" t="s">
        <v>66</v>
      </c>
      <c r="O4" s="132" t="s">
        <v>67</v>
      </c>
    </row>
    <row r="5" spans="1:15" ht="18.75" customHeight="1">
      <c r="A5" s="156"/>
      <c r="B5" s="140"/>
      <c r="C5" s="42" t="s">
        <v>1</v>
      </c>
      <c r="D5" s="42" t="s">
        <v>2</v>
      </c>
      <c r="E5" s="42" t="s">
        <v>25</v>
      </c>
      <c r="F5" s="42" t="s">
        <v>27</v>
      </c>
      <c r="G5" s="42" t="s">
        <v>75</v>
      </c>
      <c r="H5" s="42" t="s">
        <v>29</v>
      </c>
      <c r="I5" s="42" t="s">
        <v>108</v>
      </c>
      <c r="J5" s="43" t="s">
        <v>74</v>
      </c>
      <c r="K5" s="140"/>
      <c r="L5" s="147"/>
      <c r="M5" s="157"/>
      <c r="N5" s="132"/>
      <c r="O5" s="132"/>
    </row>
    <row r="6" spans="1:15" ht="14.45" customHeight="1">
      <c r="A6" s="1">
        <v>1</v>
      </c>
      <c r="B6" s="46" t="s">
        <v>86</v>
      </c>
      <c r="C6" s="1">
        <f t="shared" ref="C6:C21" si="0">SUM(D6:J6)</f>
        <v>15</v>
      </c>
      <c r="D6" s="7">
        <v>15</v>
      </c>
      <c r="E6" s="7"/>
      <c r="F6" s="7"/>
      <c r="G6" s="1"/>
      <c r="H6" s="1"/>
      <c r="I6" s="1"/>
      <c r="J6" s="1"/>
      <c r="K6" s="44" t="s">
        <v>47</v>
      </c>
      <c r="L6" s="44">
        <v>1</v>
      </c>
      <c r="M6" s="45"/>
      <c r="N6" s="1"/>
      <c r="O6" s="1"/>
    </row>
    <row r="7" spans="1:15" ht="14.45" customHeight="1">
      <c r="A7" s="1">
        <v>2</v>
      </c>
      <c r="B7" s="46" t="s">
        <v>42</v>
      </c>
      <c r="C7" s="1">
        <f t="shared" si="0"/>
        <v>30</v>
      </c>
      <c r="D7" s="7">
        <v>15</v>
      </c>
      <c r="E7" s="7">
        <v>15</v>
      </c>
      <c r="F7" s="7"/>
      <c r="G7" s="1"/>
      <c r="H7" s="1"/>
      <c r="I7" s="1"/>
      <c r="J7" s="1"/>
      <c r="K7" s="44" t="s">
        <v>47</v>
      </c>
      <c r="L7" s="44">
        <v>2</v>
      </c>
      <c r="M7" s="45"/>
      <c r="N7" s="1"/>
      <c r="O7" s="1"/>
    </row>
    <row r="8" spans="1:15" ht="14.45" customHeight="1">
      <c r="A8" s="1">
        <v>3</v>
      </c>
      <c r="B8" s="46" t="s">
        <v>87</v>
      </c>
      <c r="C8" s="1">
        <f t="shared" si="0"/>
        <v>15</v>
      </c>
      <c r="D8" s="7">
        <v>15</v>
      </c>
      <c r="E8" s="1"/>
      <c r="F8" s="7"/>
      <c r="G8" s="1"/>
      <c r="H8" s="1"/>
      <c r="I8" s="1"/>
      <c r="J8" s="1"/>
      <c r="K8" s="44" t="s">
        <v>47</v>
      </c>
      <c r="L8" s="44">
        <v>1</v>
      </c>
      <c r="M8" s="45"/>
      <c r="N8" s="1"/>
      <c r="O8" s="1"/>
    </row>
    <row r="9" spans="1:15" ht="14.45" customHeight="1">
      <c r="A9" s="1">
        <v>4</v>
      </c>
      <c r="B9" s="46" t="s">
        <v>43</v>
      </c>
      <c r="C9" s="1">
        <f t="shared" si="0"/>
        <v>40</v>
      </c>
      <c r="D9" s="7">
        <v>20</v>
      </c>
      <c r="E9" s="7"/>
      <c r="F9" s="7">
        <v>20</v>
      </c>
      <c r="G9" s="1"/>
      <c r="H9" s="1"/>
      <c r="I9" s="1"/>
      <c r="J9" s="1"/>
      <c r="K9" s="44" t="s">
        <v>39</v>
      </c>
      <c r="L9" s="44">
        <v>3</v>
      </c>
      <c r="M9" s="45">
        <v>20</v>
      </c>
      <c r="N9" s="1">
        <v>1.5</v>
      </c>
      <c r="O9" s="1"/>
    </row>
    <row r="10" spans="1:15" ht="14.45" customHeight="1">
      <c r="A10" s="1">
        <v>5</v>
      </c>
      <c r="B10" s="46" t="s">
        <v>44</v>
      </c>
      <c r="C10" s="1">
        <f t="shared" si="0"/>
        <v>30</v>
      </c>
      <c r="D10" s="7">
        <v>10</v>
      </c>
      <c r="E10" s="7"/>
      <c r="F10" s="7">
        <v>20</v>
      </c>
      <c r="G10" s="1"/>
      <c r="H10" s="1"/>
      <c r="I10" s="1"/>
      <c r="J10" s="1"/>
      <c r="K10" s="44" t="s">
        <v>47</v>
      </c>
      <c r="L10" s="44">
        <v>2</v>
      </c>
      <c r="M10" s="45">
        <v>20</v>
      </c>
      <c r="N10" s="1">
        <v>1.4</v>
      </c>
      <c r="O10" s="1"/>
    </row>
    <row r="11" spans="1:15" ht="14.45" customHeight="1">
      <c r="A11" s="1">
        <v>6</v>
      </c>
      <c r="B11" s="46" t="s">
        <v>45</v>
      </c>
      <c r="C11" s="1">
        <f t="shared" si="0"/>
        <v>30</v>
      </c>
      <c r="D11" s="7">
        <v>10</v>
      </c>
      <c r="E11" s="7"/>
      <c r="F11" s="7">
        <v>20</v>
      </c>
      <c r="G11" s="1"/>
      <c r="H11" s="1"/>
      <c r="I11" s="1"/>
      <c r="J11" s="1"/>
      <c r="K11" s="44" t="s">
        <v>39</v>
      </c>
      <c r="L11" s="44">
        <v>2</v>
      </c>
      <c r="M11" s="45">
        <v>20</v>
      </c>
      <c r="N11" s="1">
        <v>1.4</v>
      </c>
      <c r="O11" s="1"/>
    </row>
    <row r="12" spans="1:15" ht="14.45" customHeight="1">
      <c r="A12" s="1">
        <v>7</v>
      </c>
      <c r="B12" s="46" t="s">
        <v>46</v>
      </c>
      <c r="C12" s="1">
        <f t="shared" si="0"/>
        <v>40</v>
      </c>
      <c r="D12" s="7">
        <v>40</v>
      </c>
      <c r="E12" s="7"/>
      <c r="F12" s="7"/>
      <c r="G12" s="1"/>
      <c r="H12" s="1"/>
      <c r="I12" s="1"/>
      <c r="J12" s="1"/>
      <c r="K12" s="44" t="s">
        <v>39</v>
      </c>
      <c r="L12" s="44">
        <v>3</v>
      </c>
      <c r="M12" s="45"/>
      <c r="N12" s="1"/>
      <c r="O12" s="1"/>
    </row>
    <row r="13" spans="1:15" ht="14.45" customHeight="1">
      <c r="A13" s="1">
        <v>8</v>
      </c>
      <c r="B13" s="46" t="s">
        <v>88</v>
      </c>
      <c r="C13" s="1">
        <f t="shared" si="0"/>
        <v>15</v>
      </c>
      <c r="D13" s="7">
        <v>15</v>
      </c>
      <c r="E13" s="7"/>
      <c r="F13" s="7"/>
      <c r="G13" s="1"/>
      <c r="H13" s="1"/>
      <c r="I13" s="1"/>
      <c r="J13" s="1"/>
      <c r="K13" s="44" t="s">
        <v>47</v>
      </c>
      <c r="L13" s="44">
        <v>1</v>
      </c>
      <c r="M13" s="45"/>
      <c r="N13" s="1"/>
      <c r="O13" s="1"/>
    </row>
    <row r="14" spans="1:15" ht="14.45" customHeight="1">
      <c r="A14" s="1">
        <v>9</v>
      </c>
      <c r="B14" s="46" t="s">
        <v>101</v>
      </c>
      <c r="C14" s="1">
        <f t="shared" si="0"/>
        <v>25</v>
      </c>
      <c r="D14" s="7">
        <v>25</v>
      </c>
      <c r="E14" s="7"/>
      <c r="F14" s="7"/>
      <c r="G14" s="1"/>
      <c r="H14" s="1"/>
      <c r="I14" s="1"/>
      <c r="J14" s="1"/>
      <c r="K14" s="44" t="s">
        <v>47</v>
      </c>
      <c r="L14" s="44">
        <v>2</v>
      </c>
      <c r="M14" s="45"/>
      <c r="N14" s="1"/>
      <c r="O14" s="1"/>
    </row>
    <row r="15" spans="1:15" ht="14.45" customHeight="1">
      <c r="A15" s="1">
        <v>10</v>
      </c>
      <c r="B15" s="46" t="s">
        <v>62</v>
      </c>
      <c r="C15" s="1">
        <f t="shared" si="0"/>
        <v>25</v>
      </c>
      <c r="D15" s="7"/>
      <c r="E15" s="7"/>
      <c r="F15" s="7">
        <v>25</v>
      </c>
      <c r="G15" s="1"/>
      <c r="H15" s="1"/>
      <c r="I15" s="1"/>
      <c r="J15" s="1"/>
      <c r="K15" s="44" t="s">
        <v>47</v>
      </c>
      <c r="L15" s="44">
        <v>2</v>
      </c>
      <c r="M15" s="45">
        <v>25</v>
      </c>
      <c r="N15" s="1">
        <v>2</v>
      </c>
      <c r="O15" s="1"/>
    </row>
    <row r="16" spans="1:15" ht="14.45" customHeight="1">
      <c r="A16" s="1">
        <v>11</v>
      </c>
      <c r="B16" s="46" t="s">
        <v>63</v>
      </c>
      <c r="C16" s="1">
        <f t="shared" si="0"/>
        <v>30</v>
      </c>
      <c r="D16" s="7">
        <v>15</v>
      </c>
      <c r="E16" s="7"/>
      <c r="F16" s="7">
        <v>15</v>
      </c>
      <c r="G16" s="1"/>
      <c r="H16" s="1"/>
      <c r="I16" s="1"/>
      <c r="J16" s="1"/>
      <c r="K16" s="44" t="s">
        <v>47</v>
      </c>
      <c r="L16" s="44">
        <v>2</v>
      </c>
      <c r="M16" s="45">
        <v>15</v>
      </c>
      <c r="N16" s="1">
        <v>1</v>
      </c>
      <c r="O16" s="1"/>
    </row>
    <row r="17" spans="1:15" ht="14.45" customHeight="1">
      <c r="A17" s="1">
        <v>12</v>
      </c>
      <c r="B17" s="46" t="s">
        <v>91</v>
      </c>
      <c r="C17" s="1">
        <f t="shared" si="0"/>
        <v>25</v>
      </c>
      <c r="D17" s="7">
        <v>25</v>
      </c>
      <c r="E17" s="7"/>
      <c r="F17" s="7"/>
      <c r="G17" s="1"/>
      <c r="H17" s="1"/>
      <c r="I17" s="1"/>
      <c r="J17" s="1"/>
      <c r="K17" s="44" t="s">
        <v>47</v>
      </c>
      <c r="L17" s="44">
        <v>2</v>
      </c>
      <c r="M17" s="45"/>
      <c r="N17" s="1"/>
      <c r="O17" s="1"/>
    </row>
    <row r="18" spans="1:15" ht="14.45" customHeight="1">
      <c r="A18" s="1">
        <v>13</v>
      </c>
      <c r="B18" s="130" t="s">
        <v>89</v>
      </c>
      <c r="C18" s="1">
        <f t="shared" si="0"/>
        <v>30</v>
      </c>
      <c r="D18" s="7">
        <v>10</v>
      </c>
      <c r="E18" s="7"/>
      <c r="F18" s="1"/>
      <c r="G18" s="1"/>
      <c r="H18" s="7">
        <v>20</v>
      </c>
      <c r="I18" s="1"/>
      <c r="J18" s="1"/>
      <c r="K18" s="44" t="s">
        <v>47</v>
      </c>
      <c r="L18" s="44">
        <v>2</v>
      </c>
      <c r="M18" s="45">
        <v>20</v>
      </c>
      <c r="N18" s="1">
        <v>1.4</v>
      </c>
      <c r="O18" s="1"/>
    </row>
    <row r="19" spans="1:15" ht="14.45" customHeight="1">
      <c r="A19" s="1">
        <v>14</v>
      </c>
      <c r="B19" s="46" t="s">
        <v>41</v>
      </c>
      <c r="C19" s="1">
        <f t="shared" si="0"/>
        <v>25</v>
      </c>
      <c r="D19" s="7"/>
      <c r="E19" s="7"/>
      <c r="F19" s="7"/>
      <c r="G19" s="1"/>
      <c r="H19" s="1">
        <v>25</v>
      </c>
      <c r="I19" s="1"/>
      <c r="J19" s="1"/>
      <c r="K19" s="44" t="s">
        <v>47</v>
      </c>
      <c r="L19" s="44">
        <v>2</v>
      </c>
      <c r="M19" s="45"/>
      <c r="N19" s="1"/>
      <c r="O19" s="1"/>
    </row>
    <row r="20" spans="1:15" ht="14.45" customHeight="1">
      <c r="A20" s="1">
        <v>15</v>
      </c>
      <c r="B20" s="67" t="s">
        <v>90</v>
      </c>
      <c r="C20" s="1">
        <f t="shared" si="0"/>
        <v>15</v>
      </c>
      <c r="D20" s="7">
        <v>15</v>
      </c>
      <c r="E20" s="7"/>
      <c r="F20" s="7"/>
      <c r="G20" s="1"/>
      <c r="H20" s="1"/>
      <c r="I20" s="1"/>
      <c r="J20" s="1"/>
      <c r="K20" s="44" t="s">
        <v>47</v>
      </c>
      <c r="L20" s="21">
        <v>1</v>
      </c>
      <c r="M20" s="45"/>
      <c r="N20" s="1"/>
      <c r="O20" s="1"/>
    </row>
    <row r="21" spans="1:15" ht="14.45" customHeight="1">
      <c r="A21" s="1">
        <v>16</v>
      </c>
      <c r="B21" s="6" t="s">
        <v>73</v>
      </c>
      <c r="C21" s="1">
        <f t="shared" si="0"/>
        <v>30</v>
      </c>
      <c r="D21" s="7"/>
      <c r="E21" s="1"/>
      <c r="F21" s="7"/>
      <c r="G21" s="8">
        <v>30</v>
      </c>
      <c r="H21" s="8"/>
      <c r="I21" s="8"/>
      <c r="J21" s="8"/>
      <c r="K21" s="7" t="s">
        <v>47</v>
      </c>
      <c r="L21" s="7">
        <v>2</v>
      </c>
      <c r="M21" s="45"/>
      <c r="N21" s="1"/>
      <c r="O21" s="1">
        <v>2</v>
      </c>
    </row>
    <row r="22" spans="1:15" ht="14.45" customHeight="1" thickBot="1">
      <c r="A22" s="47"/>
      <c r="B22" s="48" t="s">
        <v>4</v>
      </c>
      <c r="C22" s="5">
        <f t="shared" ref="C22:J22" si="1">SUM(C6:C21)</f>
        <v>420</v>
      </c>
      <c r="D22" s="5">
        <f t="shared" si="1"/>
        <v>230</v>
      </c>
      <c r="E22" s="5">
        <f t="shared" si="1"/>
        <v>15</v>
      </c>
      <c r="F22" s="5">
        <f t="shared" si="1"/>
        <v>100</v>
      </c>
      <c r="G22" s="5">
        <f t="shared" si="1"/>
        <v>30</v>
      </c>
      <c r="H22" s="5">
        <f t="shared" si="1"/>
        <v>45</v>
      </c>
      <c r="I22" s="5">
        <f t="shared" si="1"/>
        <v>0</v>
      </c>
      <c r="J22" s="5">
        <f t="shared" si="1"/>
        <v>0</v>
      </c>
      <c r="K22" s="5"/>
      <c r="L22" s="49">
        <f>SUM(L6:L21)</f>
        <v>30</v>
      </c>
      <c r="M22" s="45">
        <f>SUM(M6:M21)</f>
        <v>120</v>
      </c>
      <c r="N22" s="1">
        <f>SUM(N6:N21)</f>
        <v>8.6999999999999993</v>
      </c>
      <c r="O22" s="1">
        <f>SUM(O6:O21)</f>
        <v>2</v>
      </c>
    </row>
    <row r="23" spans="1:15" ht="14.45" customHeight="1" thickBot="1">
      <c r="A23" s="159" t="s">
        <v>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</row>
    <row r="24" spans="1:15" ht="16.5" customHeight="1">
      <c r="A24" s="136" t="s">
        <v>28</v>
      </c>
      <c r="B24" s="133" t="s">
        <v>81</v>
      </c>
      <c r="C24" s="133" t="s">
        <v>31</v>
      </c>
      <c r="D24" s="133"/>
      <c r="E24" s="133"/>
      <c r="F24" s="133"/>
      <c r="G24" s="133"/>
      <c r="H24" s="133"/>
      <c r="I24" s="133"/>
      <c r="J24" s="133"/>
      <c r="K24" s="133" t="s">
        <v>80</v>
      </c>
      <c r="L24" s="138" t="s">
        <v>30</v>
      </c>
      <c r="M24" s="157" t="s">
        <v>65</v>
      </c>
      <c r="N24" s="132" t="s">
        <v>66</v>
      </c>
      <c r="O24" s="132" t="s">
        <v>67</v>
      </c>
    </row>
    <row r="25" spans="1:15" ht="18.75" customHeight="1">
      <c r="A25" s="137"/>
      <c r="B25" s="134"/>
      <c r="C25" s="24" t="s">
        <v>1</v>
      </c>
      <c r="D25" s="24" t="s">
        <v>2</v>
      </c>
      <c r="E25" s="24" t="s">
        <v>25</v>
      </c>
      <c r="F25" s="24" t="s">
        <v>27</v>
      </c>
      <c r="G25" s="24" t="s">
        <v>75</v>
      </c>
      <c r="H25" s="24" t="s">
        <v>29</v>
      </c>
      <c r="I25" s="24" t="s">
        <v>108</v>
      </c>
      <c r="J25" s="50" t="s">
        <v>74</v>
      </c>
      <c r="K25" s="134"/>
      <c r="L25" s="139"/>
      <c r="M25" s="157"/>
      <c r="N25" s="132"/>
      <c r="O25" s="132"/>
    </row>
    <row r="26" spans="1:15" ht="14.45" customHeight="1">
      <c r="A26" s="51">
        <v>1</v>
      </c>
      <c r="B26" s="52" t="s">
        <v>69</v>
      </c>
      <c r="C26" s="1">
        <f t="shared" ref="C26:C38" si="2">SUM(D26:J26)</f>
        <v>30</v>
      </c>
      <c r="D26" s="21">
        <v>15</v>
      </c>
      <c r="E26" s="7"/>
      <c r="F26" s="7">
        <v>15</v>
      </c>
      <c r="G26" s="1"/>
      <c r="H26" s="1"/>
      <c r="I26" s="1"/>
      <c r="J26" s="1"/>
      <c r="K26" s="21" t="s">
        <v>47</v>
      </c>
      <c r="L26" s="23">
        <v>2</v>
      </c>
      <c r="M26" s="45">
        <v>15</v>
      </c>
      <c r="N26" s="1">
        <v>1</v>
      </c>
      <c r="O26" s="1"/>
    </row>
    <row r="27" spans="1:15" ht="14.45" customHeight="1">
      <c r="A27" s="51">
        <v>2</v>
      </c>
      <c r="B27" s="52" t="s">
        <v>48</v>
      </c>
      <c r="C27" s="1">
        <f t="shared" si="2"/>
        <v>25</v>
      </c>
      <c r="D27" s="21">
        <v>25</v>
      </c>
      <c r="E27" s="7"/>
      <c r="F27" s="7"/>
      <c r="G27" s="1"/>
      <c r="H27" s="1"/>
      <c r="I27" s="1"/>
      <c r="J27" s="1"/>
      <c r="K27" s="21" t="s">
        <v>39</v>
      </c>
      <c r="L27" s="23">
        <v>2</v>
      </c>
      <c r="M27" s="45"/>
      <c r="N27" s="1"/>
      <c r="O27" s="1"/>
    </row>
    <row r="28" spans="1:15" ht="14.45" customHeight="1">
      <c r="A28" s="51">
        <v>3</v>
      </c>
      <c r="B28" s="52" t="s">
        <v>49</v>
      </c>
      <c r="C28" s="1">
        <f t="shared" si="2"/>
        <v>40</v>
      </c>
      <c r="D28" s="21">
        <v>20</v>
      </c>
      <c r="E28" s="7"/>
      <c r="F28" s="21">
        <v>20</v>
      </c>
      <c r="G28" s="1"/>
      <c r="H28" s="1"/>
      <c r="I28" s="1"/>
      <c r="J28" s="1"/>
      <c r="K28" s="22" t="s">
        <v>39</v>
      </c>
      <c r="L28" s="23">
        <v>3</v>
      </c>
      <c r="M28" s="45">
        <v>20</v>
      </c>
      <c r="N28" s="1">
        <v>1.5</v>
      </c>
      <c r="O28" s="1"/>
    </row>
    <row r="29" spans="1:15" ht="14.45" customHeight="1">
      <c r="A29" s="51">
        <v>4</v>
      </c>
      <c r="B29" s="52" t="s">
        <v>50</v>
      </c>
      <c r="C29" s="1">
        <f t="shared" si="2"/>
        <v>50</v>
      </c>
      <c r="D29" s="21">
        <v>20</v>
      </c>
      <c r="E29" s="7"/>
      <c r="F29" s="21">
        <v>30</v>
      </c>
      <c r="G29" s="1"/>
      <c r="H29" s="1"/>
      <c r="I29" s="1"/>
      <c r="J29" s="1"/>
      <c r="K29" s="22" t="s">
        <v>39</v>
      </c>
      <c r="L29" s="23">
        <v>4</v>
      </c>
      <c r="M29" s="45">
        <v>30</v>
      </c>
      <c r="N29" s="1">
        <v>2.5</v>
      </c>
      <c r="O29" s="1"/>
    </row>
    <row r="30" spans="1:15" ht="14.45" customHeight="1">
      <c r="A30" s="51">
        <v>5</v>
      </c>
      <c r="B30" s="52" t="s">
        <v>51</v>
      </c>
      <c r="C30" s="1">
        <f t="shared" si="2"/>
        <v>40</v>
      </c>
      <c r="D30" s="21">
        <v>20</v>
      </c>
      <c r="E30" s="7"/>
      <c r="F30" s="21">
        <v>20</v>
      </c>
      <c r="G30" s="1"/>
      <c r="H30" s="1"/>
      <c r="I30" s="1"/>
      <c r="J30" s="53"/>
      <c r="K30" s="21" t="s">
        <v>39</v>
      </c>
      <c r="L30" s="23">
        <v>3</v>
      </c>
      <c r="M30" s="45">
        <v>20</v>
      </c>
      <c r="N30" s="1">
        <v>1.5</v>
      </c>
      <c r="O30" s="1"/>
    </row>
    <row r="31" spans="1:15" ht="14.45" customHeight="1">
      <c r="A31" s="51">
        <v>6</v>
      </c>
      <c r="B31" s="52" t="s">
        <v>52</v>
      </c>
      <c r="C31" s="1">
        <f t="shared" si="2"/>
        <v>40</v>
      </c>
      <c r="D31" s="21">
        <v>10</v>
      </c>
      <c r="E31" s="7"/>
      <c r="F31" s="21">
        <v>30</v>
      </c>
      <c r="G31" s="1"/>
      <c r="H31" s="1"/>
      <c r="I31" s="1"/>
      <c r="J31" s="1"/>
      <c r="K31" s="22" t="s">
        <v>47</v>
      </c>
      <c r="L31" s="23">
        <v>3</v>
      </c>
      <c r="M31" s="45">
        <v>30</v>
      </c>
      <c r="N31" s="1">
        <v>2</v>
      </c>
      <c r="O31" s="1"/>
    </row>
    <row r="32" spans="1:15" ht="14.45" customHeight="1">
      <c r="A32" s="51">
        <v>7</v>
      </c>
      <c r="B32" s="54" t="s">
        <v>53</v>
      </c>
      <c r="C32" s="1">
        <f t="shared" si="2"/>
        <v>15</v>
      </c>
      <c r="D32" s="21">
        <v>15</v>
      </c>
      <c r="E32" s="7"/>
      <c r="F32" s="7"/>
      <c r="G32" s="8"/>
      <c r="H32" s="8"/>
      <c r="I32" s="8"/>
      <c r="J32" s="8"/>
      <c r="K32" s="22" t="s">
        <v>47</v>
      </c>
      <c r="L32" s="23">
        <v>1</v>
      </c>
      <c r="M32" s="45"/>
      <c r="N32" s="1"/>
      <c r="O32" s="1"/>
    </row>
    <row r="33" spans="1:15" ht="28.5" customHeight="1">
      <c r="A33" s="51">
        <v>8</v>
      </c>
      <c r="B33" s="9" t="s">
        <v>77</v>
      </c>
      <c r="C33" s="1">
        <f t="shared" si="2"/>
        <v>25</v>
      </c>
      <c r="D33" s="10"/>
      <c r="E33" s="7"/>
      <c r="F33" s="10">
        <v>25</v>
      </c>
      <c r="G33" s="1"/>
      <c r="H33" s="1"/>
      <c r="I33" s="1"/>
      <c r="J33" s="1"/>
      <c r="K33" s="11" t="s">
        <v>47</v>
      </c>
      <c r="L33" s="12">
        <v>2</v>
      </c>
      <c r="M33" s="45">
        <v>25</v>
      </c>
      <c r="N33" s="1">
        <v>2</v>
      </c>
      <c r="O33" s="1">
        <v>2</v>
      </c>
    </row>
    <row r="34" spans="1:15" ht="28.5" customHeight="1">
      <c r="A34" s="51">
        <v>9</v>
      </c>
      <c r="B34" s="9" t="s">
        <v>70</v>
      </c>
      <c r="C34" s="1">
        <f t="shared" si="2"/>
        <v>40</v>
      </c>
      <c r="D34" s="10">
        <v>25</v>
      </c>
      <c r="E34" s="7"/>
      <c r="F34" s="10">
        <v>15</v>
      </c>
      <c r="G34" s="8"/>
      <c r="H34" s="8"/>
      <c r="I34" s="8"/>
      <c r="J34" s="8"/>
      <c r="K34" s="11" t="s">
        <v>39</v>
      </c>
      <c r="L34" s="12">
        <v>3</v>
      </c>
      <c r="M34" s="45">
        <v>15</v>
      </c>
      <c r="N34" s="1">
        <v>1</v>
      </c>
      <c r="O34" s="1">
        <v>3</v>
      </c>
    </row>
    <row r="35" spans="1:15" ht="14.45" customHeight="1">
      <c r="A35" s="51">
        <v>10</v>
      </c>
      <c r="B35" s="9" t="s">
        <v>78</v>
      </c>
      <c r="C35" s="1">
        <f t="shared" si="2"/>
        <v>25</v>
      </c>
      <c r="D35" s="10"/>
      <c r="E35" s="7"/>
      <c r="F35" s="7">
        <v>25</v>
      </c>
      <c r="G35" s="8"/>
      <c r="H35" s="8"/>
      <c r="I35" s="8"/>
      <c r="J35" s="8"/>
      <c r="K35" s="11" t="s">
        <v>47</v>
      </c>
      <c r="L35" s="12">
        <v>2</v>
      </c>
      <c r="M35" s="45">
        <v>25</v>
      </c>
      <c r="N35" s="1">
        <v>2</v>
      </c>
      <c r="O35" s="1">
        <v>2</v>
      </c>
    </row>
    <row r="36" spans="1:15" ht="14.45" customHeight="1">
      <c r="A36" s="51">
        <v>11</v>
      </c>
      <c r="B36" s="13" t="s">
        <v>73</v>
      </c>
      <c r="C36" s="1">
        <f t="shared" si="2"/>
        <v>30</v>
      </c>
      <c r="D36" s="7"/>
      <c r="E36" s="14"/>
      <c r="F36" s="7"/>
      <c r="G36" s="1">
        <v>30</v>
      </c>
      <c r="H36" s="1"/>
      <c r="I36" s="1"/>
      <c r="J36" s="1"/>
      <c r="K36" s="7" t="s">
        <v>47</v>
      </c>
      <c r="L36" s="15">
        <v>2</v>
      </c>
      <c r="M36" s="45"/>
      <c r="N36" s="1"/>
      <c r="O36" s="1">
        <v>2</v>
      </c>
    </row>
    <row r="37" spans="1:15" ht="14.45" customHeight="1">
      <c r="A37" s="51">
        <v>12</v>
      </c>
      <c r="B37" s="55" t="s">
        <v>40</v>
      </c>
      <c r="C37" s="1">
        <f t="shared" si="2"/>
        <v>30</v>
      </c>
      <c r="D37" s="7"/>
      <c r="E37" s="7"/>
      <c r="F37" s="7"/>
      <c r="G37" s="1"/>
      <c r="H37" s="1"/>
      <c r="I37" s="1">
        <v>30</v>
      </c>
      <c r="J37" s="1"/>
      <c r="K37" s="7" t="s">
        <v>54</v>
      </c>
      <c r="L37" s="15">
        <v>0</v>
      </c>
      <c r="M37" s="45"/>
      <c r="N37" s="1"/>
      <c r="O37" s="1"/>
    </row>
    <row r="38" spans="1:15" ht="14.45" customHeight="1">
      <c r="A38" s="51">
        <v>13</v>
      </c>
      <c r="B38" s="55" t="s">
        <v>71</v>
      </c>
      <c r="C38" s="1">
        <f t="shared" si="2"/>
        <v>80</v>
      </c>
      <c r="D38" s="7"/>
      <c r="E38" s="7"/>
      <c r="F38" s="7"/>
      <c r="G38" s="1"/>
      <c r="H38" s="1"/>
      <c r="I38" s="1"/>
      <c r="J38" s="1">
        <v>80</v>
      </c>
      <c r="K38" s="7" t="s">
        <v>47</v>
      </c>
      <c r="L38" s="15">
        <v>3</v>
      </c>
      <c r="M38" s="45">
        <v>80</v>
      </c>
      <c r="N38" s="1">
        <v>3</v>
      </c>
      <c r="O38" s="1"/>
    </row>
    <row r="39" spans="1:15" ht="14.45" customHeight="1" thickBot="1">
      <c r="A39" s="56"/>
      <c r="B39" s="32" t="s">
        <v>5</v>
      </c>
      <c r="C39" s="16">
        <f>SUM(C26:C38)</f>
        <v>470</v>
      </c>
      <c r="D39" s="16">
        <f t="shared" ref="D39:J39" si="3">SUM(D26:D38)</f>
        <v>150</v>
      </c>
      <c r="E39" s="16">
        <f t="shared" si="3"/>
        <v>0</v>
      </c>
      <c r="F39" s="16">
        <f t="shared" si="3"/>
        <v>180</v>
      </c>
      <c r="G39" s="16">
        <f t="shared" si="3"/>
        <v>30</v>
      </c>
      <c r="H39" s="16">
        <f t="shared" si="3"/>
        <v>0</v>
      </c>
      <c r="I39" s="16">
        <f t="shared" si="3"/>
        <v>30</v>
      </c>
      <c r="J39" s="16">
        <f t="shared" si="3"/>
        <v>80</v>
      </c>
      <c r="K39" s="16"/>
      <c r="L39" s="57">
        <f>L26+L27+L28+L29+L30+L31+L33+L34+L32+L35+L36+L38</f>
        <v>30</v>
      </c>
      <c r="M39" s="45">
        <f>SUM(M26:M38)</f>
        <v>260</v>
      </c>
      <c r="N39" s="1">
        <f>SUM(N26:N38)</f>
        <v>16.5</v>
      </c>
      <c r="O39" s="1">
        <f>SUM(O26:O38)</f>
        <v>9</v>
      </c>
    </row>
    <row r="40" spans="1:15" ht="14.45" customHeight="1" thickBot="1">
      <c r="A40" s="162" t="s">
        <v>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4"/>
      <c r="N40" s="164"/>
      <c r="O40" s="165"/>
    </row>
    <row r="41" spans="1:15" ht="16.5" customHeight="1">
      <c r="A41" s="136" t="s">
        <v>28</v>
      </c>
      <c r="B41" s="133" t="s">
        <v>81</v>
      </c>
      <c r="C41" s="133" t="s">
        <v>31</v>
      </c>
      <c r="D41" s="133"/>
      <c r="E41" s="133"/>
      <c r="F41" s="133"/>
      <c r="G41" s="133"/>
      <c r="H41" s="133"/>
      <c r="I41" s="133"/>
      <c r="J41" s="133"/>
      <c r="K41" s="133" t="s">
        <v>80</v>
      </c>
      <c r="L41" s="138" t="s">
        <v>30</v>
      </c>
      <c r="M41" s="157" t="s">
        <v>65</v>
      </c>
      <c r="N41" s="132" t="s">
        <v>66</v>
      </c>
      <c r="O41" s="132" t="s">
        <v>67</v>
      </c>
    </row>
    <row r="42" spans="1:15" ht="18.75" customHeight="1">
      <c r="A42" s="137"/>
      <c r="B42" s="134"/>
      <c r="C42" s="24" t="s">
        <v>1</v>
      </c>
      <c r="D42" s="24" t="s">
        <v>2</v>
      </c>
      <c r="E42" s="24" t="s">
        <v>25</v>
      </c>
      <c r="F42" s="24" t="s">
        <v>27</v>
      </c>
      <c r="G42" s="24" t="s">
        <v>75</v>
      </c>
      <c r="H42" s="24" t="s">
        <v>29</v>
      </c>
      <c r="I42" s="24" t="s">
        <v>108</v>
      </c>
      <c r="J42" s="50" t="s">
        <v>74</v>
      </c>
      <c r="K42" s="134"/>
      <c r="L42" s="139"/>
      <c r="M42" s="157"/>
      <c r="N42" s="132"/>
      <c r="O42" s="132"/>
    </row>
    <row r="43" spans="1:15" ht="14.45" customHeight="1">
      <c r="A43" s="58">
        <v>1</v>
      </c>
      <c r="B43" s="52" t="s">
        <v>55</v>
      </c>
      <c r="C43" s="17">
        <f t="shared" ref="C43:C55" si="4">SUM(D43:J43)</f>
        <v>40</v>
      </c>
      <c r="D43" s="21">
        <v>15</v>
      </c>
      <c r="E43" s="18"/>
      <c r="F43" s="21">
        <v>25</v>
      </c>
      <c r="G43" s="17"/>
      <c r="H43" s="17"/>
      <c r="I43" s="17"/>
      <c r="J43" s="17"/>
      <c r="K43" s="21" t="s">
        <v>39</v>
      </c>
      <c r="L43" s="23">
        <v>3</v>
      </c>
      <c r="M43" s="45">
        <v>25</v>
      </c>
      <c r="N43" s="1">
        <v>2</v>
      </c>
      <c r="O43" s="1"/>
    </row>
    <row r="44" spans="1:15" ht="27.6" customHeight="1">
      <c r="A44" s="58">
        <v>2</v>
      </c>
      <c r="B44" s="9" t="s">
        <v>79</v>
      </c>
      <c r="C44" s="17">
        <f t="shared" si="4"/>
        <v>40</v>
      </c>
      <c r="D44" s="10">
        <v>15</v>
      </c>
      <c r="E44" s="18"/>
      <c r="F44" s="10">
        <v>25</v>
      </c>
      <c r="G44" s="17"/>
      <c r="H44" s="17"/>
      <c r="I44" s="17"/>
      <c r="J44" s="17"/>
      <c r="K44" s="10" t="s">
        <v>47</v>
      </c>
      <c r="L44" s="12">
        <v>3</v>
      </c>
      <c r="M44" s="45">
        <v>25</v>
      </c>
      <c r="N44" s="1">
        <v>2</v>
      </c>
      <c r="O44" s="1">
        <v>3</v>
      </c>
    </row>
    <row r="45" spans="1:15" ht="14.45" customHeight="1">
      <c r="A45" s="58">
        <v>3</v>
      </c>
      <c r="B45" s="52" t="s">
        <v>56</v>
      </c>
      <c r="C45" s="17">
        <f t="shared" si="4"/>
        <v>40</v>
      </c>
      <c r="D45" s="21">
        <v>10</v>
      </c>
      <c r="E45" s="18"/>
      <c r="F45" s="21">
        <v>30</v>
      </c>
      <c r="G45" s="17"/>
      <c r="H45" s="17"/>
      <c r="I45" s="17"/>
      <c r="J45" s="17"/>
      <c r="K45" s="22" t="s">
        <v>47</v>
      </c>
      <c r="L45" s="23">
        <v>3</v>
      </c>
      <c r="M45" s="45">
        <v>30</v>
      </c>
      <c r="N45" s="1">
        <v>2.2000000000000002</v>
      </c>
      <c r="O45" s="1"/>
    </row>
    <row r="46" spans="1:15" ht="14.45" customHeight="1">
      <c r="A46" s="58">
        <v>4</v>
      </c>
      <c r="B46" s="52" t="s">
        <v>92</v>
      </c>
      <c r="C46" s="17">
        <f t="shared" si="4"/>
        <v>25</v>
      </c>
      <c r="D46" s="21">
        <v>10</v>
      </c>
      <c r="E46" s="18"/>
      <c r="F46" s="21">
        <v>15</v>
      </c>
      <c r="G46" s="17"/>
      <c r="H46" s="17"/>
      <c r="I46" s="17"/>
      <c r="J46" s="17"/>
      <c r="K46" s="22" t="s">
        <v>47</v>
      </c>
      <c r="L46" s="23">
        <v>2</v>
      </c>
      <c r="M46" s="45">
        <v>15</v>
      </c>
      <c r="N46" s="1">
        <v>1.2</v>
      </c>
      <c r="O46" s="1"/>
    </row>
    <row r="47" spans="1:15" ht="30">
      <c r="A47" s="58">
        <v>5</v>
      </c>
      <c r="B47" s="9" t="s">
        <v>111</v>
      </c>
      <c r="C47" s="17">
        <f t="shared" si="4"/>
        <v>40</v>
      </c>
      <c r="D47" s="21">
        <v>20</v>
      </c>
      <c r="E47" s="18"/>
      <c r="F47" s="21">
        <v>20</v>
      </c>
      <c r="G47" s="17"/>
      <c r="H47" s="17"/>
      <c r="I47" s="17"/>
      <c r="J47" s="17"/>
      <c r="K47" s="22" t="s">
        <v>39</v>
      </c>
      <c r="L47" s="23">
        <v>3</v>
      </c>
      <c r="M47" s="45">
        <v>20</v>
      </c>
      <c r="N47" s="1">
        <v>1.5</v>
      </c>
      <c r="O47" s="1">
        <v>3</v>
      </c>
    </row>
    <row r="48" spans="1:15" ht="30">
      <c r="A48" s="58">
        <v>6</v>
      </c>
      <c r="B48" s="9" t="s">
        <v>112</v>
      </c>
      <c r="C48" s="17">
        <f t="shared" si="4"/>
        <v>40</v>
      </c>
      <c r="D48" s="21">
        <v>20</v>
      </c>
      <c r="E48" s="18"/>
      <c r="F48" s="21">
        <v>20</v>
      </c>
      <c r="G48" s="17"/>
      <c r="H48" s="17"/>
      <c r="I48" s="17"/>
      <c r="J48" s="17"/>
      <c r="K48" s="21" t="s">
        <v>39</v>
      </c>
      <c r="L48" s="23">
        <v>3</v>
      </c>
      <c r="M48" s="45">
        <v>20</v>
      </c>
      <c r="N48" s="1">
        <v>1.5</v>
      </c>
      <c r="O48" s="1">
        <v>3</v>
      </c>
    </row>
    <row r="49" spans="1:15" ht="14.45" customHeight="1">
      <c r="A49" s="58">
        <v>7</v>
      </c>
      <c r="B49" s="52" t="s">
        <v>57</v>
      </c>
      <c r="C49" s="17">
        <f t="shared" si="4"/>
        <v>25</v>
      </c>
      <c r="D49" s="21"/>
      <c r="E49" s="18"/>
      <c r="F49" s="21">
        <v>25</v>
      </c>
      <c r="G49" s="17"/>
      <c r="H49" s="17"/>
      <c r="I49" s="17"/>
      <c r="J49" s="17"/>
      <c r="K49" s="22" t="s">
        <v>47</v>
      </c>
      <c r="L49" s="23">
        <v>2</v>
      </c>
      <c r="M49" s="45">
        <v>25</v>
      </c>
      <c r="N49" s="1">
        <v>2</v>
      </c>
      <c r="O49" s="1"/>
    </row>
    <row r="50" spans="1:15" ht="44.45" customHeight="1">
      <c r="A50" s="58">
        <v>8</v>
      </c>
      <c r="B50" s="9" t="s">
        <v>76</v>
      </c>
      <c r="C50" s="17">
        <f t="shared" si="4"/>
        <v>15</v>
      </c>
      <c r="D50" s="10"/>
      <c r="E50" s="18"/>
      <c r="F50" s="10">
        <v>15</v>
      </c>
      <c r="G50" s="17"/>
      <c r="H50" s="17"/>
      <c r="I50" s="17"/>
      <c r="J50" s="17"/>
      <c r="K50" s="11" t="s">
        <v>47</v>
      </c>
      <c r="L50" s="12">
        <v>1</v>
      </c>
      <c r="M50" s="45">
        <v>15</v>
      </c>
      <c r="N50" s="1">
        <v>1</v>
      </c>
      <c r="O50" s="1">
        <v>1</v>
      </c>
    </row>
    <row r="51" spans="1:15" ht="14.45" customHeight="1">
      <c r="A51" s="58">
        <v>9</v>
      </c>
      <c r="B51" s="9" t="s">
        <v>100</v>
      </c>
      <c r="C51" s="17">
        <f t="shared" si="4"/>
        <v>40</v>
      </c>
      <c r="D51" s="10">
        <v>15</v>
      </c>
      <c r="E51" s="19"/>
      <c r="F51" s="10">
        <v>25</v>
      </c>
      <c r="G51" s="17"/>
      <c r="H51" s="17"/>
      <c r="I51" s="17"/>
      <c r="J51" s="17"/>
      <c r="K51" s="11" t="s">
        <v>47</v>
      </c>
      <c r="L51" s="12">
        <v>3</v>
      </c>
      <c r="M51" s="45">
        <v>25</v>
      </c>
      <c r="N51" s="1">
        <v>2</v>
      </c>
      <c r="O51" s="1">
        <v>3</v>
      </c>
    </row>
    <row r="52" spans="1:15" ht="14.45" customHeight="1">
      <c r="A52" s="58">
        <v>10</v>
      </c>
      <c r="B52" s="9" t="s">
        <v>113</v>
      </c>
      <c r="C52" s="17">
        <f t="shared" si="4"/>
        <v>25</v>
      </c>
      <c r="D52" s="20"/>
      <c r="E52" s="17"/>
      <c r="F52" s="21">
        <v>25</v>
      </c>
      <c r="G52" s="17"/>
      <c r="H52" s="17"/>
      <c r="I52" s="17"/>
      <c r="J52" s="17"/>
      <c r="K52" s="22" t="s">
        <v>47</v>
      </c>
      <c r="L52" s="23">
        <v>2</v>
      </c>
      <c r="M52" s="45">
        <v>25</v>
      </c>
      <c r="N52" s="1">
        <v>2</v>
      </c>
      <c r="O52" s="1">
        <v>2</v>
      </c>
    </row>
    <row r="53" spans="1:15" ht="14.45" customHeight="1">
      <c r="A53" s="58">
        <v>11</v>
      </c>
      <c r="B53" s="13" t="s">
        <v>73</v>
      </c>
      <c r="C53" s="17">
        <f t="shared" si="4"/>
        <v>30</v>
      </c>
      <c r="D53" s="18"/>
      <c r="E53" s="18">
        <v>30</v>
      </c>
      <c r="F53" s="18"/>
      <c r="G53" s="24"/>
      <c r="H53" s="25"/>
      <c r="I53" s="25"/>
      <c r="J53" s="24"/>
      <c r="K53" s="7" t="s">
        <v>47</v>
      </c>
      <c r="L53" s="26">
        <v>2</v>
      </c>
      <c r="M53" s="45"/>
      <c r="N53" s="1"/>
      <c r="O53" s="1">
        <v>2</v>
      </c>
    </row>
    <row r="54" spans="1:15" ht="14.45" customHeight="1">
      <c r="A54" s="58">
        <v>12</v>
      </c>
      <c r="B54" s="27" t="s">
        <v>40</v>
      </c>
      <c r="C54" s="17">
        <f t="shared" si="4"/>
        <v>30</v>
      </c>
      <c r="D54" s="18"/>
      <c r="E54" s="18"/>
      <c r="F54" s="18"/>
      <c r="G54" s="17"/>
      <c r="H54" s="17"/>
      <c r="I54" s="17">
        <v>30</v>
      </c>
      <c r="J54" s="17"/>
      <c r="K54" s="7" t="s">
        <v>54</v>
      </c>
      <c r="L54" s="26">
        <v>0</v>
      </c>
      <c r="M54" s="45"/>
      <c r="N54" s="1"/>
      <c r="O54" s="1"/>
    </row>
    <row r="55" spans="1:15" ht="14.45" customHeight="1">
      <c r="A55" s="58">
        <v>13</v>
      </c>
      <c r="B55" s="27" t="s">
        <v>72</v>
      </c>
      <c r="C55" s="17">
        <f t="shared" si="4"/>
        <v>80</v>
      </c>
      <c r="D55" s="18"/>
      <c r="E55" s="18"/>
      <c r="F55" s="18"/>
      <c r="G55" s="24"/>
      <c r="H55" s="25"/>
      <c r="I55" s="25"/>
      <c r="J55" s="25">
        <v>80</v>
      </c>
      <c r="K55" s="7" t="s">
        <v>47</v>
      </c>
      <c r="L55" s="26">
        <v>3</v>
      </c>
      <c r="M55" s="45">
        <v>80</v>
      </c>
      <c r="N55" s="1">
        <v>3</v>
      </c>
      <c r="O55" s="1"/>
    </row>
    <row r="56" spans="1:15" ht="14.45" customHeight="1" thickBot="1">
      <c r="A56" s="59"/>
      <c r="B56" s="60" t="s">
        <v>7</v>
      </c>
      <c r="C56" s="4">
        <f t="shared" ref="C56:J56" si="5">SUM(C43:C55)</f>
        <v>470</v>
      </c>
      <c r="D56" s="4">
        <f t="shared" si="5"/>
        <v>105</v>
      </c>
      <c r="E56" s="4">
        <f t="shared" si="5"/>
        <v>30</v>
      </c>
      <c r="F56" s="4">
        <f t="shared" si="5"/>
        <v>225</v>
      </c>
      <c r="G56" s="4">
        <f t="shared" si="5"/>
        <v>0</v>
      </c>
      <c r="H56" s="4">
        <f t="shared" si="5"/>
        <v>0</v>
      </c>
      <c r="I56" s="4">
        <f t="shared" si="5"/>
        <v>30</v>
      </c>
      <c r="J56" s="4">
        <f t="shared" si="5"/>
        <v>80</v>
      </c>
      <c r="K56" s="4"/>
      <c r="L56" s="34">
        <f>L43+L44+L45+L46+L47+L48+L49+L50+L51+L52+L53+L55</f>
        <v>30</v>
      </c>
      <c r="M56" s="45">
        <f>SUM(M43:M55)</f>
        <v>305</v>
      </c>
      <c r="N56" s="1">
        <f>SUM(N43:N55)</f>
        <v>20.399999999999999</v>
      </c>
      <c r="O56" s="1">
        <f>SUM(O43:O55)</f>
        <v>17</v>
      </c>
    </row>
    <row r="57" spans="1:15" ht="14.45" customHeight="1" thickBot="1">
      <c r="A57" s="162" t="s">
        <v>8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4"/>
      <c r="N57" s="164"/>
      <c r="O57" s="165"/>
    </row>
    <row r="58" spans="1:15" ht="12.95" customHeight="1">
      <c r="A58" s="142" t="s">
        <v>28</v>
      </c>
      <c r="B58" s="133" t="s">
        <v>81</v>
      </c>
      <c r="C58" s="133" t="s">
        <v>31</v>
      </c>
      <c r="D58" s="133"/>
      <c r="E58" s="133"/>
      <c r="F58" s="133"/>
      <c r="G58" s="133"/>
      <c r="H58" s="133"/>
      <c r="I58" s="133"/>
      <c r="J58" s="133"/>
      <c r="K58" s="133" t="s">
        <v>80</v>
      </c>
      <c r="L58" s="153" t="s">
        <v>30</v>
      </c>
      <c r="M58" s="157" t="s">
        <v>65</v>
      </c>
      <c r="N58" s="132" t="s">
        <v>66</v>
      </c>
      <c r="O58" s="132" t="s">
        <v>67</v>
      </c>
    </row>
    <row r="59" spans="1:15" ht="21.75" customHeight="1">
      <c r="A59" s="143"/>
      <c r="B59" s="134"/>
      <c r="C59" s="24" t="s">
        <v>1</v>
      </c>
      <c r="D59" s="24" t="s">
        <v>2</v>
      </c>
      <c r="E59" s="24" t="s">
        <v>25</v>
      </c>
      <c r="F59" s="24" t="s">
        <v>27</v>
      </c>
      <c r="G59" s="24" t="s">
        <v>75</v>
      </c>
      <c r="H59" s="24" t="s">
        <v>29</v>
      </c>
      <c r="I59" s="24" t="s">
        <v>108</v>
      </c>
      <c r="J59" s="50" t="s">
        <v>74</v>
      </c>
      <c r="K59" s="134"/>
      <c r="L59" s="155"/>
      <c r="M59" s="157"/>
      <c r="N59" s="132"/>
      <c r="O59" s="132"/>
    </row>
    <row r="60" spans="1:15" ht="14.45" customHeight="1">
      <c r="A60" s="61">
        <v>1</v>
      </c>
      <c r="B60" s="62" t="s">
        <v>58</v>
      </c>
      <c r="C60" s="63">
        <f>SUM(D60:J60)</f>
        <v>55</v>
      </c>
      <c r="D60" s="64">
        <v>30</v>
      </c>
      <c r="E60" s="65"/>
      <c r="F60" s="64">
        <v>25</v>
      </c>
      <c r="G60" s="63"/>
      <c r="H60" s="63"/>
      <c r="I60" s="63"/>
      <c r="J60" s="63"/>
      <c r="K60" s="21" t="s">
        <v>39</v>
      </c>
      <c r="L60" s="23">
        <v>4</v>
      </c>
      <c r="M60" s="45">
        <v>25</v>
      </c>
      <c r="N60" s="1">
        <v>2</v>
      </c>
      <c r="O60" s="1"/>
    </row>
    <row r="61" spans="1:15" ht="14.45" customHeight="1">
      <c r="A61" s="66">
        <v>2</v>
      </c>
      <c r="B61" s="67" t="s">
        <v>59</v>
      </c>
      <c r="C61" s="63">
        <f t="shared" ref="C61:C72" si="6">SUM(D61:J61)</f>
        <v>25</v>
      </c>
      <c r="D61" s="21"/>
      <c r="E61" s="7"/>
      <c r="F61" s="21">
        <v>25</v>
      </c>
      <c r="G61" s="1"/>
      <c r="H61" s="1"/>
      <c r="I61" s="1"/>
      <c r="J61" s="1"/>
      <c r="K61" s="68" t="s">
        <v>47</v>
      </c>
      <c r="L61" s="23">
        <v>2</v>
      </c>
      <c r="M61" s="45">
        <v>25</v>
      </c>
      <c r="N61" s="1">
        <v>2</v>
      </c>
      <c r="O61" s="1"/>
    </row>
    <row r="62" spans="1:15" ht="14.45" customHeight="1">
      <c r="A62" s="66">
        <v>3</v>
      </c>
      <c r="B62" s="67" t="s">
        <v>60</v>
      </c>
      <c r="C62" s="63">
        <f t="shared" si="6"/>
        <v>40</v>
      </c>
      <c r="D62" s="21">
        <v>10</v>
      </c>
      <c r="E62" s="7"/>
      <c r="F62" s="21">
        <v>30</v>
      </c>
      <c r="G62" s="1"/>
      <c r="H62" s="1"/>
      <c r="I62" s="1"/>
      <c r="J62" s="1"/>
      <c r="K62" s="69" t="s">
        <v>39</v>
      </c>
      <c r="L62" s="23">
        <v>3</v>
      </c>
      <c r="M62" s="45">
        <v>30</v>
      </c>
      <c r="N62" s="1">
        <v>2.2000000000000002</v>
      </c>
      <c r="O62" s="1"/>
    </row>
    <row r="63" spans="1:15" ht="14.45" customHeight="1">
      <c r="A63" s="66">
        <v>4</v>
      </c>
      <c r="B63" s="67" t="s">
        <v>106</v>
      </c>
      <c r="C63" s="63">
        <f t="shared" si="6"/>
        <v>25</v>
      </c>
      <c r="D63" s="21">
        <v>25</v>
      </c>
      <c r="E63" s="7"/>
      <c r="F63" s="21"/>
      <c r="G63" s="1"/>
      <c r="H63" s="1"/>
      <c r="I63" s="1"/>
      <c r="J63" s="1"/>
      <c r="K63" s="68" t="s">
        <v>47</v>
      </c>
      <c r="L63" s="23">
        <v>2</v>
      </c>
      <c r="M63" s="45"/>
      <c r="N63" s="1"/>
      <c r="O63" s="1"/>
    </row>
    <row r="64" spans="1:15" ht="14.45" customHeight="1">
      <c r="A64" s="66">
        <v>5</v>
      </c>
      <c r="B64" s="70" t="s">
        <v>64</v>
      </c>
      <c r="C64" s="63">
        <f t="shared" si="6"/>
        <v>15</v>
      </c>
      <c r="D64" s="21"/>
      <c r="E64" s="7"/>
      <c r="F64" s="21">
        <v>15</v>
      </c>
      <c r="G64" s="1"/>
      <c r="H64" s="1"/>
      <c r="I64" s="1"/>
      <c r="J64" s="1"/>
      <c r="K64" s="71" t="s">
        <v>47</v>
      </c>
      <c r="L64" s="72">
        <v>1</v>
      </c>
      <c r="M64" s="45">
        <v>15</v>
      </c>
      <c r="N64" s="1">
        <v>1</v>
      </c>
      <c r="O64" s="1"/>
    </row>
    <row r="65" spans="1:15" ht="14.45" customHeight="1">
      <c r="A65" s="73">
        <v>6</v>
      </c>
      <c r="B65" s="74" t="s">
        <v>61</v>
      </c>
      <c r="C65" s="63">
        <f t="shared" si="6"/>
        <v>25</v>
      </c>
      <c r="D65" s="64">
        <v>10</v>
      </c>
      <c r="E65" s="75"/>
      <c r="F65" s="64">
        <v>15</v>
      </c>
      <c r="G65" s="76"/>
      <c r="H65" s="76"/>
      <c r="I65" s="76"/>
      <c r="J65" s="76"/>
      <c r="K65" s="77" t="s">
        <v>39</v>
      </c>
      <c r="L65" s="72">
        <v>2</v>
      </c>
      <c r="M65" s="45">
        <v>15</v>
      </c>
      <c r="N65" s="1">
        <v>1.2</v>
      </c>
      <c r="O65" s="1"/>
    </row>
    <row r="66" spans="1:15" ht="28.15" customHeight="1">
      <c r="A66" s="51">
        <v>7</v>
      </c>
      <c r="B66" s="6" t="s">
        <v>103</v>
      </c>
      <c r="C66" s="63">
        <f t="shared" si="6"/>
        <v>25</v>
      </c>
      <c r="D66" s="21"/>
      <c r="E66" s="21"/>
      <c r="F66" s="78">
        <v>25</v>
      </c>
      <c r="G66" s="21"/>
      <c r="H66" s="21"/>
      <c r="I66" s="79"/>
      <c r="J66" s="44"/>
      <c r="K66" s="78" t="s">
        <v>47</v>
      </c>
      <c r="L66" s="80">
        <v>2</v>
      </c>
      <c r="M66" s="45">
        <v>25</v>
      </c>
      <c r="N66" s="1">
        <v>2</v>
      </c>
      <c r="O66" s="1">
        <v>2</v>
      </c>
    </row>
    <row r="67" spans="1:15" ht="31.15" customHeight="1">
      <c r="A67" s="51">
        <v>8</v>
      </c>
      <c r="B67" s="6" t="s">
        <v>102</v>
      </c>
      <c r="C67" s="63">
        <f t="shared" si="6"/>
        <v>25</v>
      </c>
      <c r="D67" s="21"/>
      <c r="E67" s="21"/>
      <c r="F67" s="78">
        <v>25</v>
      </c>
      <c r="G67" s="21"/>
      <c r="H67" s="21"/>
      <c r="I67" s="79"/>
      <c r="J67" s="44"/>
      <c r="K67" s="78" t="s">
        <v>47</v>
      </c>
      <c r="L67" s="80">
        <v>2</v>
      </c>
      <c r="M67" s="45">
        <v>25</v>
      </c>
      <c r="N67" s="1">
        <v>2</v>
      </c>
      <c r="O67" s="1">
        <v>2</v>
      </c>
    </row>
    <row r="68" spans="1:15" ht="29.45" customHeight="1">
      <c r="A68" s="51">
        <v>9</v>
      </c>
      <c r="B68" s="6" t="s">
        <v>114</v>
      </c>
      <c r="C68" s="63">
        <f t="shared" si="6"/>
        <v>25</v>
      </c>
      <c r="D68" s="21"/>
      <c r="E68" s="21"/>
      <c r="F68" s="21">
        <v>25</v>
      </c>
      <c r="G68" s="21"/>
      <c r="H68" s="79"/>
      <c r="I68" s="79"/>
      <c r="J68" s="44"/>
      <c r="K68" s="78" t="s">
        <v>47</v>
      </c>
      <c r="L68" s="80">
        <v>2</v>
      </c>
      <c r="M68" s="45">
        <v>25</v>
      </c>
      <c r="N68" s="1">
        <v>2</v>
      </c>
      <c r="O68" s="1">
        <v>2</v>
      </c>
    </row>
    <row r="69" spans="1:15" ht="14.45" customHeight="1">
      <c r="A69" s="51">
        <v>10</v>
      </c>
      <c r="B69" s="81" t="s">
        <v>115</v>
      </c>
      <c r="C69" s="63">
        <f t="shared" si="6"/>
        <v>25</v>
      </c>
      <c r="D69" s="21"/>
      <c r="E69" s="21"/>
      <c r="F69" s="21">
        <v>25</v>
      </c>
      <c r="G69" s="21"/>
      <c r="H69" s="79"/>
      <c r="I69" s="79"/>
      <c r="J69" s="44"/>
      <c r="K69" s="78" t="s">
        <v>47</v>
      </c>
      <c r="L69" s="80">
        <v>2</v>
      </c>
      <c r="M69" s="45">
        <v>25</v>
      </c>
      <c r="N69" s="1">
        <v>2</v>
      </c>
      <c r="O69" s="1">
        <v>2</v>
      </c>
    </row>
    <row r="70" spans="1:15" ht="30" customHeight="1">
      <c r="A70" s="82">
        <v>11</v>
      </c>
      <c r="B70" s="83" t="s">
        <v>116</v>
      </c>
      <c r="C70" s="63">
        <f t="shared" si="6"/>
        <v>25</v>
      </c>
      <c r="D70" s="64"/>
      <c r="E70" s="64"/>
      <c r="F70" s="64">
        <v>25</v>
      </c>
      <c r="G70" s="64"/>
      <c r="H70" s="84"/>
      <c r="I70" s="84"/>
      <c r="J70" s="85"/>
      <c r="K70" s="86" t="s">
        <v>47</v>
      </c>
      <c r="L70" s="87">
        <v>2</v>
      </c>
      <c r="M70" s="45">
        <v>25</v>
      </c>
      <c r="N70" s="1">
        <v>2</v>
      </c>
      <c r="O70" s="1">
        <v>2</v>
      </c>
    </row>
    <row r="71" spans="1:15" ht="14.45" customHeight="1">
      <c r="A71" s="51">
        <v>12</v>
      </c>
      <c r="B71" s="6" t="s">
        <v>73</v>
      </c>
      <c r="C71" s="63">
        <f t="shared" si="6"/>
        <v>30</v>
      </c>
      <c r="D71" s="7"/>
      <c r="E71" s="35"/>
      <c r="F71" s="7"/>
      <c r="G71" s="1">
        <v>30</v>
      </c>
      <c r="H71" s="1"/>
      <c r="I71" s="1"/>
      <c r="J71" s="1"/>
      <c r="K71" s="7" t="s">
        <v>47</v>
      </c>
      <c r="L71" s="15">
        <v>2</v>
      </c>
      <c r="M71" s="45"/>
      <c r="N71" s="1"/>
      <c r="O71" s="1">
        <v>2</v>
      </c>
    </row>
    <row r="72" spans="1:15" ht="14.45" customHeight="1">
      <c r="A72" s="88">
        <v>13</v>
      </c>
      <c r="B72" s="89" t="s">
        <v>72</v>
      </c>
      <c r="C72" s="63">
        <f t="shared" si="6"/>
        <v>100</v>
      </c>
      <c r="D72" s="90"/>
      <c r="E72" s="90"/>
      <c r="F72" s="90"/>
      <c r="G72" s="91"/>
      <c r="H72" s="91"/>
      <c r="I72" s="91"/>
      <c r="J72" s="91">
        <v>100</v>
      </c>
      <c r="K72" s="92" t="s">
        <v>47</v>
      </c>
      <c r="L72" s="93">
        <v>4</v>
      </c>
      <c r="M72" s="45">
        <v>100</v>
      </c>
      <c r="N72" s="1">
        <v>4</v>
      </c>
      <c r="O72" s="1"/>
    </row>
    <row r="73" spans="1:15" ht="14.45" customHeight="1" thickBot="1">
      <c r="A73" s="59"/>
      <c r="B73" s="94" t="s">
        <v>9</v>
      </c>
      <c r="C73" s="5">
        <f>SUM(C60:C72)</f>
        <v>440</v>
      </c>
      <c r="D73" s="5">
        <f t="shared" ref="D73:J73" si="7">SUM(D60:D72)</f>
        <v>75</v>
      </c>
      <c r="E73" s="5">
        <f t="shared" si="7"/>
        <v>0</v>
      </c>
      <c r="F73" s="5">
        <f t="shared" si="7"/>
        <v>235</v>
      </c>
      <c r="G73" s="5">
        <f t="shared" si="7"/>
        <v>30</v>
      </c>
      <c r="H73" s="5">
        <f t="shared" si="7"/>
        <v>0</v>
      </c>
      <c r="I73" s="5">
        <f t="shared" si="7"/>
        <v>0</v>
      </c>
      <c r="J73" s="5">
        <f t="shared" si="7"/>
        <v>100</v>
      </c>
      <c r="K73" s="4"/>
      <c r="L73" s="34">
        <f>SUM(L60:L72)</f>
        <v>30</v>
      </c>
      <c r="M73" s="45">
        <f>SUM(M60:M72)</f>
        <v>335</v>
      </c>
      <c r="N73" s="1">
        <f>SUM(N60:N72)</f>
        <v>22.4</v>
      </c>
      <c r="O73" s="1">
        <f>SUM(O60:O72)</f>
        <v>12</v>
      </c>
    </row>
    <row r="74" spans="1:15" ht="14.45" customHeight="1" thickBot="1">
      <c r="A74" s="162" t="s">
        <v>10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4"/>
      <c r="N74" s="164"/>
      <c r="O74" s="165"/>
    </row>
    <row r="75" spans="1:15" ht="14.45" customHeight="1">
      <c r="A75" s="142" t="s">
        <v>28</v>
      </c>
      <c r="B75" s="133" t="s">
        <v>81</v>
      </c>
      <c r="C75" s="133" t="s">
        <v>31</v>
      </c>
      <c r="D75" s="133"/>
      <c r="E75" s="133"/>
      <c r="F75" s="133"/>
      <c r="G75" s="133"/>
      <c r="H75" s="133"/>
      <c r="I75" s="133"/>
      <c r="J75" s="133"/>
      <c r="K75" s="133" t="s">
        <v>80</v>
      </c>
      <c r="L75" s="153" t="s">
        <v>30</v>
      </c>
      <c r="M75" s="157" t="s">
        <v>65</v>
      </c>
      <c r="N75" s="158" t="s">
        <v>66</v>
      </c>
      <c r="O75" s="158" t="s">
        <v>67</v>
      </c>
    </row>
    <row r="76" spans="1:15" ht="14.45" customHeight="1">
      <c r="A76" s="144"/>
      <c r="B76" s="134"/>
      <c r="C76" s="24" t="s">
        <v>1</v>
      </c>
      <c r="D76" s="24" t="s">
        <v>2</v>
      </c>
      <c r="E76" s="24" t="s">
        <v>25</v>
      </c>
      <c r="F76" s="24" t="s">
        <v>27</v>
      </c>
      <c r="G76" s="24" t="s">
        <v>75</v>
      </c>
      <c r="H76" s="24" t="s">
        <v>29</v>
      </c>
      <c r="I76" s="24" t="s">
        <v>108</v>
      </c>
      <c r="J76" s="50" t="s">
        <v>74</v>
      </c>
      <c r="K76" s="134"/>
      <c r="L76" s="154"/>
      <c r="M76" s="157"/>
      <c r="N76" s="158"/>
      <c r="O76" s="158"/>
    </row>
    <row r="77" spans="1:15" ht="14.45" customHeight="1">
      <c r="A77" s="58">
        <v>1</v>
      </c>
      <c r="B77" s="96" t="s">
        <v>93</v>
      </c>
      <c r="C77" s="95">
        <f>SUM(D77:J77)</f>
        <v>25</v>
      </c>
      <c r="D77" s="18">
        <v>10</v>
      </c>
      <c r="E77" s="18"/>
      <c r="F77" s="18">
        <v>15</v>
      </c>
      <c r="G77" s="17"/>
      <c r="H77" s="17"/>
      <c r="I77" s="17"/>
      <c r="J77" s="17"/>
      <c r="K77" s="18" t="s">
        <v>47</v>
      </c>
      <c r="L77" s="26">
        <v>2</v>
      </c>
      <c r="M77" s="45">
        <v>15</v>
      </c>
      <c r="N77" s="1">
        <v>1.2</v>
      </c>
      <c r="O77" s="1"/>
    </row>
    <row r="78" spans="1:15" ht="14.45" customHeight="1">
      <c r="A78" s="58">
        <v>2</v>
      </c>
      <c r="B78" s="96" t="s">
        <v>94</v>
      </c>
      <c r="C78" s="95">
        <f t="shared" ref="C78:C91" si="8">SUM(D78:J78)</f>
        <v>25</v>
      </c>
      <c r="D78" s="18">
        <v>10</v>
      </c>
      <c r="E78" s="18"/>
      <c r="F78" s="18">
        <v>15</v>
      </c>
      <c r="G78" s="17"/>
      <c r="H78" s="17"/>
      <c r="I78" s="17"/>
      <c r="J78" s="17"/>
      <c r="K78" s="18" t="s">
        <v>47</v>
      </c>
      <c r="L78" s="26">
        <v>2</v>
      </c>
      <c r="M78" s="45">
        <v>15</v>
      </c>
      <c r="N78" s="1">
        <v>1.2</v>
      </c>
      <c r="O78" s="1"/>
    </row>
    <row r="79" spans="1:15" ht="15.75" customHeight="1">
      <c r="A79" s="58">
        <v>3</v>
      </c>
      <c r="B79" s="96" t="s">
        <v>84</v>
      </c>
      <c r="C79" s="95">
        <f t="shared" si="8"/>
        <v>25</v>
      </c>
      <c r="D79" s="18">
        <v>10</v>
      </c>
      <c r="E79" s="18"/>
      <c r="F79" s="18">
        <v>15</v>
      </c>
      <c r="G79" s="17"/>
      <c r="H79" s="17"/>
      <c r="I79" s="17"/>
      <c r="J79" s="17"/>
      <c r="K79" s="18" t="s">
        <v>47</v>
      </c>
      <c r="L79" s="26">
        <v>2</v>
      </c>
      <c r="M79" s="45">
        <v>15</v>
      </c>
      <c r="N79" s="1">
        <v>1.2</v>
      </c>
      <c r="O79" s="1"/>
    </row>
    <row r="80" spans="1:15" ht="18" customHeight="1">
      <c r="A80" s="58">
        <v>4</v>
      </c>
      <c r="B80" s="96" t="s">
        <v>68</v>
      </c>
      <c r="C80" s="95">
        <f t="shared" si="8"/>
        <v>25</v>
      </c>
      <c r="D80" s="18">
        <v>10</v>
      </c>
      <c r="E80" s="18"/>
      <c r="F80" s="18">
        <v>15</v>
      </c>
      <c r="G80" s="17"/>
      <c r="H80" s="17"/>
      <c r="I80" s="17"/>
      <c r="J80" s="17"/>
      <c r="K80" s="18" t="s">
        <v>47</v>
      </c>
      <c r="L80" s="26">
        <v>2</v>
      </c>
      <c r="M80" s="45">
        <v>15</v>
      </c>
      <c r="N80" s="1">
        <v>1.2</v>
      </c>
      <c r="O80" s="1"/>
    </row>
    <row r="81" spans="1:15" ht="14.45" customHeight="1">
      <c r="A81" s="58">
        <v>5</v>
      </c>
      <c r="B81" s="96" t="s">
        <v>85</v>
      </c>
      <c r="C81" s="95">
        <f t="shared" si="8"/>
        <v>25</v>
      </c>
      <c r="D81" s="18">
        <v>10</v>
      </c>
      <c r="E81" s="18"/>
      <c r="F81" s="18">
        <v>15</v>
      </c>
      <c r="G81" s="17"/>
      <c r="H81" s="17"/>
      <c r="I81" s="17"/>
      <c r="J81" s="17"/>
      <c r="K81" s="18" t="s">
        <v>47</v>
      </c>
      <c r="L81" s="26">
        <v>2</v>
      </c>
      <c r="M81" s="45">
        <v>15</v>
      </c>
      <c r="N81" s="1">
        <v>1.2</v>
      </c>
      <c r="O81" s="1"/>
    </row>
    <row r="82" spans="1:15" ht="28.9" customHeight="1">
      <c r="A82" s="97">
        <v>6</v>
      </c>
      <c r="B82" s="98" t="s">
        <v>95</v>
      </c>
      <c r="C82" s="95">
        <f t="shared" si="8"/>
        <v>15</v>
      </c>
      <c r="D82" s="99">
        <v>15</v>
      </c>
      <c r="E82" s="99"/>
      <c r="F82" s="99"/>
      <c r="G82" s="100"/>
      <c r="H82" s="100"/>
      <c r="I82" s="100"/>
      <c r="J82" s="100"/>
      <c r="K82" s="99" t="s">
        <v>47</v>
      </c>
      <c r="L82" s="101">
        <v>1</v>
      </c>
      <c r="M82" s="45"/>
      <c r="N82" s="1"/>
      <c r="O82" s="1"/>
    </row>
    <row r="83" spans="1:15" ht="14.45" customHeight="1">
      <c r="A83" s="102">
        <v>7</v>
      </c>
      <c r="B83" s="6" t="s">
        <v>117</v>
      </c>
      <c r="C83" s="95">
        <f t="shared" si="8"/>
        <v>30</v>
      </c>
      <c r="D83" s="21"/>
      <c r="E83" s="21"/>
      <c r="F83" s="21">
        <v>30</v>
      </c>
      <c r="G83" s="37"/>
      <c r="H83" s="37"/>
      <c r="I83" s="37"/>
      <c r="J83" s="37"/>
      <c r="K83" s="38" t="s">
        <v>47</v>
      </c>
      <c r="L83" s="103">
        <v>2</v>
      </c>
      <c r="M83" s="45">
        <v>30</v>
      </c>
      <c r="N83" s="1">
        <v>2</v>
      </c>
      <c r="O83" s="1">
        <v>2</v>
      </c>
    </row>
    <row r="84" spans="1:15" ht="30.6" customHeight="1">
      <c r="A84" s="66">
        <v>8</v>
      </c>
      <c r="B84" s="6" t="s">
        <v>96</v>
      </c>
      <c r="C84" s="95">
        <f t="shared" si="8"/>
        <v>30</v>
      </c>
      <c r="D84" s="21">
        <v>10</v>
      </c>
      <c r="E84" s="21"/>
      <c r="F84" s="21">
        <v>20</v>
      </c>
      <c r="G84" s="17"/>
      <c r="H84" s="17"/>
      <c r="I84" s="17"/>
      <c r="J84" s="17"/>
      <c r="K84" s="18" t="s">
        <v>47</v>
      </c>
      <c r="L84" s="103">
        <v>2</v>
      </c>
      <c r="M84" s="45">
        <v>20</v>
      </c>
      <c r="N84" s="1">
        <v>1.4</v>
      </c>
      <c r="O84" s="1">
        <v>2</v>
      </c>
    </row>
    <row r="85" spans="1:15" ht="14.45" customHeight="1">
      <c r="A85" s="66">
        <v>9</v>
      </c>
      <c r="B85" s="131" t="s">
        <v>104</v>
      </c>
      <c r="C85" s="95">
        <f t="shared" si="8"/>
        <v>15</v>
      </c>
      <c r="D85" s="21"/>
      <c r="E85" s="21"/>
      <c r="F85" s="21">
        <v>15</v>
      </c>
      <c r="G85" s="17"/>
      <c r="H85" s="17"/>
      <c r="I85" s="17"/>
      <c r="J85" s="17"/>
      <c r="K85" s="18" t="s">
        <v>47</v>
      </c>
      <c r="L85" s="103">
        <v>1</v>
      </c>
      <c r="M85" s="45">
        <v>15</v>
      </c>
      <c r="N85" s="1">
        <v>1</v>
      </c>
      <c r="O85" s="1">
        <v>1</v>
      </c>
    </row>
    <row r="86" spans="1:15" ht="33.75" customHeight="1">
      <c r="A86" s="66">
        <v>10</v>
      </c>
      <c r="B86" s="6" t="s">
        <v>118</v>
      </c>
      <c r="C86" s="95">
        <f t="shared" si="8"/>
        <v>30</v>
      </c>
      <c r="D86" s="21"/>
      <c r="E86" s="21"/>
      <c r="F86" s="21">
        <v>30</v>
      </c>
      <c r="G86" s="21"/>
      <c r="H86" s="17"/>
      <c r="I86" s="17"/>
      <c r="J86" s="17"/>
      <c r="K86" s="18" t="s">
        <v>47</v>
      </c>
      <c r="L86" s="103">
        <v>2</v>
      </c>
      <c r="M86" s="45">
        <v>30</v>
      </c>
      <c r="N86" s="1">
        <v>2</v>
      </c>
      <c r="O86" s="1">
        <v>2</v>
      </c>
    </row>
    <row r="87" spans="1:15" ht="30" customHeight="1">
      <c r="A87" s="66">
        <v>11</v>
      </c>
      <c r="B87" s="6" t="s">
        <v>97</v>
      </c>
      <c r="C87" s="95">
        <f t="shared" si="8"/>
        <v>15</v>
      </c>
      <c r="D87" s="21"/>
      <c r="E87" s="21"/>
      <c r="F87" s="21">
        <v>15</v>
      </c>
      <c r="G87" s="21"/>
      <c r="H87" s="17"/>
      <c r="I87" s="17"/>
      <c r="J87" s="17"/>
      <c r="K87" s="18" t="s">
        <v>47</v>
      </c>
      <c r="L87" s="103">
        <v>1</v>
      </c>
      <c r="M87" s="45">
        <v>15</v>
      </c>
      <c r="N87" s="1">
        <v>1</v>
      </c>
      <c r="O87" s="1">
        <v>1</v>
      </c>
    </row>
    <row r="88" spans="1:15" ht="14.45" customHeight="1">
      <c r="A88" s="66">
        <v>12</v>
      </c>
      <c r="B88" s="6" t="s">
        <v>98</v>
      </c>
      <c r="C88" s="95">
        <f t="shared" si="8"/>
        <v>30</v>
      </c>
      <c r="D88" s="21">
        <v>15</v>
      </c>
      <c r="E88" s="21"/>
      <c r="F88" s="21">
        <v>15</v>
      </c>
      <c r="G88" s="21"/>
      <c r="H88" s="17"/>
      <c r="I88" s="17"/>
      <c r="J88" s="17"/>
      <c r="K88" s="18" t="s">
        <v>47</v>
      </c>
      <c r="L88" s="103">
        <v>2</v>
      </c>
      <c r="M88" s="45">
        <v>15</v>
      </c>
      <c r="N88" s="1">
        <v>1</v>
      </c>
      <c r="O88" s="1">
        <v>2</v>
      </c>
    </row>
    <row r="89" spans="1:15" ht="29.45" customHeight="1">
      <c r="A89" s="73">
        <v>13</v>
      </c>
      <c r="B89" s="83" t="s">
        <v>99</v>
      </c>
      <c r="C89" s="95">
        <f t="shared" si="8"/>
        <v>30</v>
      </c>
      <c r="D89" s="64">
        <v>15</v>
      </c>
      <c r="E89" s="64"/>
      <c r="F89" s="64">
        <v>15</v>
      </c>
      <c r="G89" s="100"/>
      <c r="H89" s="100"/>
      <c r="I89" s="100"/>
      <c r="J89" s="100"/>
      <c r="K89" s="99" t="s">
        <v>47</v>
      </c>
      <c r="L89" s="104">
        <v>2</v>
      </c>
      <c r="M89" s="45">
        <v>15</v>
      </c>
      <c r="N89" s="1">
        <v>1</v>
      </c>
      <c r="O89" s="1">
        <v>2</v>
      </c>
    </row>
    <row r="90" spans="1:15" ht="14.45" customHeight="1">
      <c r="A90" s="105">
        <v>14</v>
      </c>
      <c r="B90" s="36" t="s">
        <v>73</v>
      </c>
      <c r="C90" s="95">
        <f t="shared" si="8"/>
        <v>30</v>
      </c>
      <c r="D90" s="38"/>
      <c r="E90" s="39"/>
      <c r="F90" s="38"/>
      <c r="G90" s="37">
        <v>30</v>
      </c>
      <c r="H90" s="37"/>
      <c r="I90" s="37"/>
      <c r="J90" s="37"/>
      <c r="K90" s="38" t="s">
        <v>39</v>
      </c>
      <c r="L90" s="40">
        <v>2</v>
      </c>
      <c r="M90" s="45"/>
      <c r="N90" s="1"/>
      <c r="O90" s="1">
        <v>2</v>
      </c>
    </row>
    <row r="91" spans="1:15" ht="14.45" customHeight="1">
      <c r="A91" s="58">
        <v>15</v>
      </c>
      <c r="B91" s="27" t="s">
        <v>72</v>
      </c>
      <c r="C91" s="95">
        <f t="shared" si="8"/>
        <v>120</v>
      </c>
      <c r="D91" s="18"/>
      <c r="E91" s="18"/>
      <c r="F91" s="18"/>
      <c r="G91" s="17"/>
      <c r="H91" s="17"/>
      <c r="I91" s="17"/>
      <c r="J91" s="17">
        <v>120</v>
      </c>
      <c r="K91" s="7" t="s">
        <v>47</v>
      </c>
      <c r="L91" s="106">
        <v>5</v>
      </c>
      <c r="M91" s="45">
        <v>120</v>
      </c>
      <c r="N91" s="1">
        <v>5</v>
      </c>
      <c r="O91" s="1"/>
    </row>
    <row r="92" spans="1:15" ht="14.45" customHeight="1" thickBot="1">
      <c r="A92" s="59"/>
      <c r="B92" s="60" t="s">
        <v>11</v>
      </c>
      <c r="C92" s="4">
        <f>SUM(C77:C91)</f>
        <v>470</v>
      </c>
      <c r="D92" s="4">
        <f t="shared" ref="D92:J92" si="9">SUM(D77:D91)</f>
        <v>105</v>
      </c>
      <c r="E92" s="4">
        <f t="shared" si="9"/>
        <v>0</v>
      </c>
      <c r="F92" s="4">
        <f t="shared" si="9"/>
        <v>215</v>
      </c>
      <c r="G92" s="4">
        <f t="shared" si="9"/>
        <v>30</v>
      </c>
      <c r="H92" s="4">
        <f t="shared" si="9"/>
        <v>0</v>
      </c>
      <c r="I92" s="4">
        <f t="shared" si="9"/>
        <v>0</v>
      </c>
      <c r="J92" s="4">
        <f t="shared" si="9"/>
        <v>120</v>
      </c>
      <c r="K92" s="4"/>
      <c r="L92" s="34">
        <f>SUM(L77:L91)</f>
        <v>30</v>
      </c>
      <c r="M92" s="45">
        <f>SUM(M77:M91)</f>
        <v>335</v>
      </c>
      <c r="N92" s="45">
        <f>SUM(N77:N91)</f>
        <v>20.399999999999999</v>
      </c>
      <c r="O92" s="45">
        <f>SUM(O77:O91)</f>
        <v>14</v>
      </c>
    </row>
    <row r="93" spans="1:15" ht="14.45" customHeight="1" thickBot="1">
      <c r="A93" s="162" t="s">
        <v>12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4"/>
      <c r="N93" s="164"/>
      <c r="O93" s="165"/>
    </row>
    <row r="94" spans="1:15" ht="14.45" customHeight="1">
      <c r="A94" s="142" t="s">
        <v>28</v>
      </c>
      <c r="B94" s="133" t="s">
        <v>81</v>
      </c>
      <c r="C94" s="133" t="s">
        <v>31</v>
      </c>
      <c r="D94" s="133"/>
      <c r="E94" s="133"/>
      <c r="F94" s="133"/>
      <c r="G94" s="133"/>
      <c r="H94" s="133"/>
      <c r="I94" s="133"/>
      <c r="J94" s="133"/>
      <c r="K94" s="133" t="s">
        <v>80</v>
      </c>
      <c r="L94" s="153" t="s">
        <v>30</v>
      </c>
      <c r="M94" s="157" t="s">
        <v>65</v>
      </c>
      <c r="N94" s="158" t="s">
        <v>66</v>
      </c>
      <c r="O94" s="158" t="s">
        <v>67</v>
      </c>
    </row>
    <row r="95" spans="1:15" ht="26.45" customHeight="1">
      <c r="A95" s="143"/>
      <c r="B95" s="134"/>
      <c r="C95" s="24" t="s">
        <v>1</v>
      </c>
      <c r="D95" s="24" t="s">
        <v>2</v>
      </c>
      <c r="E95" s="24" t="s">
        <v>25</v>
      </c>
      <c r="F95" s="24" t="s">
        <v>27</v>
      </c>
      <c r="G95" s="24" t="s">
        <v>75</v>
      </c>
      <c r="H95" s="24" t="s">
        <v>29</v>
      </c>
      <c r="I95" s="24" t="s">
        <v>108</v>
      </c>
      <c r="J95" s="50" t="s">
        <v>74</v>
      </c>
      <c r="K95" s="134"/>
      <c r="L95" s="155"/>
      <c r="M95" s="157"/>
      <c r="N95" s="158"/>
      <c r="O95" s="158"/>
    </row>
    <row r="96" spans="1:15" ht="14.45" customHeight="1">
      <c r="A96" s="61">
        <v>1</v>
      </c>
      <c r="B96" s="107" t="s">
        <v>105</v>
      </c>
      <c r="C96" s="20">
        <v>25</v>
      </c>
      <c r="D96" s="108"/>
      <c r="E96" s="108"/>
      <c r="F96" s="108">
        <v>25</v>
      </c>
      <c r="G96" s="20"/>
      <c r="H96" s="20"/>
      <c r="I96" s="20"/>
      <c r="J96" s="20"/>
      <c r="K96" s="108" t="s">
        <v>39</v>
      </c>
      <c r="L96" s="93">
        <v>5</v>
      </c>
      <c r="M96" s="45">
        <v>25</v>
      </c>
      <c r="N96" s="1">
        <v>5</v>
      </c>
      <c r="O96" s="1"/>
    </row>
    <row r="97" spans="1:15" ht="14.45" customHeight="1">
      <c r="A97" s="58">
        <v>2</v>
      </c>
      <c r="B97" s="27" t="s">
        <v>72</v>
      </c>
      <c r="C97" s="17">
        <v>580</v>
      </c>
      <c r="D97" s="18"/>
      <c r="E97" s="18"/>
      <c r="F97" s="18"/>
      <c r="G97" s="17"/>
      <c r="H97" s="17"/>
      <c r="I97" s="17"/>
      <c r="J97" s="17">
        <v>580</v>
      </c>
      <c r="K97" s="7" t="s">
        <v>47</v>
      </c>
      <c r="L97" s="26">
        <v>25</v>
      </c>
      <c r="M97" s="45">
        <v>580</v>
      </c>
      <c r="N97" s="1">
        <v>25</v>
      </c>
      <c r="O97" s="1"/>
    </row>
    <row r="98" spans="1:15" ht="14.45" customHeight="1">
      <c r="A98" s="109"/>
      <c r="B98" s="28" t="s">
        <v>13</v>
      </c>
      <c r="C98" s="29">
        <f t="shared" ref="C98:J98" si="10">SUM(C96:C97)</f>
        <v>605</v>
      </c>
      <c r="D98" s="29">
        <f t="shared" si="10"/>
        <v>0</v>
      </c>
      <c r="E98" s="29">
        <f t="shared" si="10"/>
        <v>0</v>
      </c>
      <c r="F98" s="29">
        <f t="shared" si="10"/>
        <v>25</v>
      </c>
      <c r="G98" s="29">
        <f t="shared" si="10"/>
        <v>0</v>
      </c>
      <c r="H98" s="29">
        <f t="shared" si="10"/>
        <v>0</v>
      </c>
      <c r="I98" s="29">
        <f t="shared" si="10"/>
        <v>0</v>
      </c>
      <c r="J98" s="29">
        <f t="shared" si="10"/>
        <v>580</v>
      </c>
      <c r="K98" s="30"/>
      <c r="L98" s="31">
        <f>SUM(L96:L97)</f>
        <v>30</v>
      </c>
      <c r="M98" s="45"/>
      <c r="N98" s="1"/>
      <c r="O98" s="1"/>
    </row>
    <row r="99" spans="1:15" ht="14.45" customHeight="1" thickBot="1">
      <c r="A99" s="47"/>
      <c r="B99" s="32" t="s">
        <v>32</v>
      </c>
      <c r="C99" s="33">
        <f t="shared" ref="C99:J99" si="11">C22+C39+C56+C73+C92+C98</f>
        <v>2875</v>
      </c>
      <c r="D99" s="33">
        <f t="shared" si="11"/>
        <v>665</v>
      </c>
      <c r="E99" s="33">
        <f t="shared" si="11"/>
        <v>45</v>
      </c>
      <c r="F99" s="33">
        <f t="shared" si="11"/>
        <v>980</v>
      </c>
      <c r="G99" s="33">
        <f t="shared" si="11"/>
        <v>120</v>
      </c>
      <c r="H99" s="33">
        <f t="shared" si="11"/>
        <v>45</v>
      </c>
      <c r="I99" s="33">
        <f t="shared" si="11"/>
        <v>60</v>
      </c>
      <c r="J99" s="33">
        <f t="shared" si="11"/>
        <v>960</v>
      </c>
      <c r="K99" s="4"/>
      <c r="L99" s="34">
        <f>SUM(L22,L39,L56,L73,L92,L98)</f>
        <v>180</v>
      </c>
      <c r="M99" s="45">
        <f>M22+M39+M56+M73+M92</f>
        <v>1355</v>
      </c>
      <c r="N99" s="1">
        <f>N22+N39+N56+N73+N92+N96+N97</f>
        <v>118.4</v>
      </c>
      <c r="O99" s="1">
        <f>O22+O39+O56+O73+O92</f>
        <v>54</v>
      </c>
    </row>
    <row r="100" spans="1:15" ht="14.45" customHeight="1">
      <c r="B100" s="111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1:15" ht="14.45" customHeight="1" thickBot="1">
      <c r="B101" s="113"/>
      <c r="C101" s="152" t="s">
        <v>33</v>
      </c>
      <c r="D101" s="152"/>
      <c r="E101" s="152"/>
      <c r="F101" s="152"/>
      <c r="G101" s="152"/>
      <c r="H101" s="152"/>
      <c r="I101" s="152"/>
      <c r="J101" s="152"/>
      <c r="K101" s="152"/>
      <c r="L101" s="152"/>
    </row>
    <row r="102" spans="1:15" ht="14.45" customHeight="1" thickBot="1">
      <c r="B102" s="114" t="s">
        <v>14</v>
      </c>
      <c r="C102" s="2" t="s">
        <v>15</v>
      </c>
      <c r="D102" s="115" t="s">
        <v>2</v>
      </c>
      <c r="E102" s="115" t="s">
        <v>25</v>
      </c>
      <c r="F102" s="115" t="s">
        <v>27</v>
      </c>
      <c r="G102" s="115" t="s">
        <v>75</v>
      </c>
      <c r="H102" s="115" t="s">
        <v>29</v>
      </c>
      <c r="I102" s="115" t="s">
        <v>108</v>
      </c>
      <c r="J102" s="115" t="s">
        <v>74</v>
      </c>
      <c r="K102" s="115" t="s">
        <v>1</v>
      </c>
      <c r="L102" s="115" t="s">
        <v>0</v>
      </c>
    </row>
    <row r="103" spans="1:15" ht="14.45" customHeight="1" thickBot="1">
      <c r="B103" s="116" t="s">
        <v>34</v>
      </c>
      <c r="C103" s="117" t="s">
        <v>16</v>
      </c>
      <c r="D103" s="118">
        <f t="shared" ref="D103:J103" si="12">SUM(D22)</f>
        <v>230</v>
      </c>
      <c r="E103" s="118">
        <f t="shared" si="12"/>
        <v>15</v>
      </c>
      <c r="F103" s="118">
        <f t="shared" si="12"/>
        <v>100</v>
      </c>
      <c r="G103" s="118">
        <f t="shared" si="12"/>
        <v>30</v>
      </c>
      <c r="H103" s="118">
        <f t="shared" si="12"/>
        <v>45</v>
      </c>
      <c r="I103" s="118">
        <f t="shared" si="12"/>
        <v>0</v>
      </c>
      <c r="J103" s="118">
        <f t="shared" si="12"/>
        <v>0</v>
      </c>
      <c r="K103" s="119">
        <f t="shared" ref="K103:K108" si="13">SUM(D103:J103)</f>
        <v>420</v>
      </c>
      <c r="L103" s="118">
        <f>SUM(L22)</f>
        <v>30</v>
      </c>
    </row>
    <row r="104" spans="1:15" ht="14.45" customHeight="1" thickBot="1">
      <c r="B104" s="116" t="s">
        <v>35</v>
      </c>
      <c r="C104" s="117" t="s">
        <v>17</v>
      </c>
      <c r="D104" s="118">
        <f t="shared" ref="D104:J104" si="14">SUM(D39)</f>
        <v>150</v>
      </c>
      <c r="E104" s="118">
        <f t="shared" si="14"/>
        <v>0</v>
      </c>
      <c r="F104" s="118">
        <f t="shared" si="14"/>
        <v>180</v>
      </c>
      <c r="G104" s="118">
        <f t="shared" si="14"/>
        <v>30</v>
      </c>
      <c r="H104" s="118">
        <f t="shared" si="14"/>
        <v>0</v>
      </c>
      <c r="I104" s="118">
        <f t="shared" si="14"/>
        <v>30</v>
      </c>
      <c r="J104" s="118">
        <f t="shared" si="14"/>
        <v>80</v>
      </c>
      <c r="K104" s="119">
        <f t="shared" si="13"/>
        <v>470</v>
      </c>
      <c r="L104" s="118">
        <f>SUM(L39)</f>
        <v>30</v>
      </c>
    </row>
    <row r="105" spans="1:15" ht="14.45" customHeight="1" thickBot="1">
      <c r="B105" s="120" t="s">
        <v>38</v>
      </c>
      <c r="C105" s="117" t="s">
        <v>18</v>
      </c>
      <c r="D105" s="121">
        <f t="shared" ref="D105:J105" si="15">SUM(D56)</f>
        <v>105</v>
      </c>
      <c r="E105" s="121">
        <f t="shared" si="15"/>
        <v>30</v>
      </c>
      <c r="F105" s="121">
        <f t="shared" si="15"/>
        <v>225</v>
      </c>
      <c r="G105" s="121">
        <f t="shared" si="15"/>
        <v>0</v>
      </c>
      <c r="H105" s="121">
        <f t="shared" si="15"/>
        <v>0</v>
      </c>
      <c r="I105" s="121">
        <f t="shared" si="15"/>
        <v>30</v>
      </c>
      <c r="J105" s="121">
        <f t="shared" si="15"/>
        <v>80</v>
      </c>
      <c r="K105" s="119">
        <f t="shared" si="13"/>
        <v>470</v>
      </c>
      <c r="L105" s="121">
        <f>SUM(L56)</f>
        <v>30</v>
      </c>
    </row>
    <row r="106" spans="1:15" ht="14.45" customHeight="1" thickBot="1">
      <c r="B106" s="122" t="s">
        <v>109</v>
      </c>
      <c r="C106" s="117" t="s">
        <v>19</v>
      </c>
      <c r="D106" s="121">
        <f t="shared" ref="D106:J106" si="16">SUM(D73)</f>
        <v>75</v>
      </c>
      <c r="E106" s="121">
        <f t="shared" si="16"/>
        <v>0</v>
      </c>
      <c r="F106" s="121">
        <f t="shared" si="16"/>
        <v>235</v>
      </c>
      <c r="G106" s="121">
        <f t="shared" si="16"/>
        <v>30</v>
      </c>
      <c r="H106" s="121">
        <f t="shared" si="16"/>
        <v>0</v>
      </c>
      <c r="I106" s="121">
        <f t="shared" si="16"/>
        <v>0</v>
      </c>
      <c r="J106" s="121">
        <f t="shared" si="16"/>
        <v>100</v>
      </c>
      <c r="K106" s="119">
        <f t="shared" si="13"/>
        <v>440</v>
      </c>
      <c r="L106" s="121">
        <f>SUM(L73)</f>
        <v>30</v>
      </c>
    </row>
    <row r="107" spans="1:15" ht="14.45" customHeight="1" thickBot="1">
      <c r="B107" s="116" t="s">
        <v>37</v>
      </c>
      <c r="C107" s="117" t="s">
        <v>20</v>
      </c>
      <c r="D107" s="118">
        <f t="shared" ref="D107:J107" si="17">SUM(D92)</f>
        <v>105</v>
      </c>
      <c r="E107" s="118">
        <f t="shared" si="17"/>
        <v>0</v>
      </c>
      <c r="F107" s="118">
        <f t="shared" si="17"/>
        <v>215</v>
      </c>
      <c r="G107" s="118">
        <f t="shared" si="17"/>
        <v>30</v>
      </c>
      <c r="H107" s="118">
        <f t="shared" si="17"/>
        <v>0</v>
      </c>
      <c r="I107" s="118">
        <f t="shared" si="17"/>
        <v>0</v>
      </c>
      <c r="J107" s="118">
        <f t="shared" si="17"/>
        <v>120</v>
      </c>
      <c r="K107" s="119">
        <f t="shared" si="13"/>
        <v>470</v>
      </c>
      <c r="L107" s="118">
        <f>SUM(L92)</f>
        <v>30</v>
      </c>
    </row>
    <row r="108" spans="1:15" ht="14.45" customHeight="1" thickBot="1">
      <c r="B108" s="123" t="s">
        <v>110</v>
      </c>
      <c r="C108" s="117" t="s">
        <v>21</v>
      </c>
      <c r="D108" s="118">
        <f t="shared" ref="D108:J108" si="18">SUM(D98)</f>
        <v>0</v>
      </c>
      <c r="E108" s="118">
        <f t="shared" si="18"/>
        <v>0</v>
      </c>
      <c r="F108" s="118">
        <f t="shared" si="18"/>
        <v>25</v>
      </c>
      <c r="G108" s="118">
        <f t="shared" si="18"/>
        <v>0</v>
      </c>
      <c r="H108" s="118">
        <f t="shared" si="18"/>
        <v>0</v>
      </c>
      <c r="I108" s="118">
        <f t="shared" si="18"/>
        <v>0</v>
      </c>
      <c r="J108" s="118">
        <f t="shared" si="18"/>
        <v>580</v>
      </c>
      <c r="K108" s="119">
        <f t="shared" si="13"/>
        <v>605</v>
      </c>
      <c r="L108" s="118">
        <f>SUM(L98)</f>
        <v>30</v>
      </c>
    </row>
    <row r="109" spans="1:15" ht="14.45" customHeight="1" thickBot="1">
      <c r="B109" s="116" t="s">
        <v>36</v>
      </c>
      <c r="C109" s="117" t="s">
        <v>1</v>
      </c>
      <c r="D109" s="121">
        <f>SUM(D103:D108)</f>
        <v>665</v>
      </c>
      <c r="E109" s="121">
        <f t="shared" ref="E109:J109" si="19">SUM(E103:E108)</f>
        <v>45</v>
      </c>
      <c r="F109" s="121">
        <f t="shared" si="19"/>
        <v>980</v>
      </c>
      <c r="G109" s="121">
        <f t="shared" si="19"/>
        <v>120</v>
      </c>
      <c r="H109" s="121">
        <f t="shared" si="19"/>
        <v>45</v>
      </c>
      <c r="I109" s="121">
        <f t="shared" si="19"/>
        <v>60</v>
      </c>
      <c r="J109" s="121">
        <f t="shared" si="19"/>
        <v>960</v>
      </c>
      <c r="K109" s="119">
        <f>SUM(K103:K108)</f>
        <v>2875</v>
      </c>
      <c r="L109" s="119">
        <f>SUM(L103:L108)</f>
        <v>180</v>
      </c>
    </row>
    <row r="110" spans="1:15" ht="14.45" customHeight="1" thickBot="1">
      <c r="B110" s="116" t="s">
        <v>26</v>
      </c>
      <c r="C110" s="150" t="s">
        <v>23</v>
      </c>
      <c r="D110" s="151"/>
      <c r="E110" s="151"/>
      <c r="F110" s="151"/>
      <c r="G110" s="151"/>
      <c r="H110" s="151"/>
      <c r="I110" s="151"/>
      <c r="J110" s="151"/>
      <c r="K110" s="2">
        <v>960</v>
      </c>
      <c r="L110" s="3">
        <v>40</v>
      </c>
    </row>
    <row r="111" spans="1:15" ht="14.45" customHeight="1">
      <c r="B111" s="116" t="s">
        <v>24</v>
      </c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1:15" ht="14.45" customHeight="1">
      <c r="B112" s="116" t="s">
        <v>22</v>
      </c>
      <c r="C112" s="126"/>
      <c r="D112" s="126"/>
      <c r="E112" s="126"/>
      <c r="F112" s="126"/>
      <c r="G112" s="126"/>
      <c r="H112" s="126"/>
      <c r="I112" s="126"/>
      <c r="J112" s="126"/>
      <c r="K112" s="116"/>
      <c r="L112" s="116"/>
    </row>
    <row r="113" spans="2:13" ht="14.45" customHeight="1">
      <c r="B113" s="113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8"/>
    </row>
    <row r="114" spans="2:13" ht="14.45" customHeight="1">
      <c r="B114" s="113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8"/>
    </row>
    <row r="115" spans="2:13" ht="12.95" customHeight="1">
      <c r="B115" s="113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8"/>
    </row>
    <row r="116" spans="2:13" ht="30" customHeight="1">
      <c r="B116" s="113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8"/>
    </row>
    <row r="117" spans="2:13" ht="14.45" customHeight="1">
      <c r="B117" s="113"/>
      <c r="C117" s="129"/>
      <c r="D117" s="129"/>
      <c r="E117" s="129"/>
      <c r="F117" s="129"/>
      <c r="G117" s="129"/>
      <c r="H117" s="129"/>
      <c r="I117" s="129"/>
      <c r="J117" s="129"/>
    </row>
    <row r="118" spans="2:13" ht="14.45" customHeight="1">
      <c r="B118" s="113"/>
      <c r="C118" s="129"/>
      <c r="D118" s="129"/>
      <c r="E118" s="129"/>
      <c r="F118" s="129"/>
      <c r="G118" s="129"/>
      <c r="H118" s="129"/>
      <c r="I118" s="129"/>
      <c r="J118" s="129"/>
    </row>
    <row r="119" spans="2:13" ht="14.45" customHeight="1">
      <c r="B119" s="129"/>
      <c r="C119" s="129"/>
      <c r="D119" s="129"/>
      <c r="E119" s="129"/>
      <c r="F119" s="129"/>
      <c r="G119" s="129"/>
      <c r="H119" s="129"/>
      <c r="I119" s="149"/>
      <c r="J119" s="149"/>
      <c r="K119" s="149"/>
      <c r="L119" s="149"/>
    </row>
    <row r="120" spans="2:13" ht="14.45" customHeight="1">
      <c r="B120" s="129"/>
      <c r="C120" s="129"/>
      <c r="D120" s="129"/>
      <c r="E120" s="129"/>
      <c r="F120" s="129"/>
      <c r="G120" s="129"/>
      <c r="H120" s="129"/>
      <c r="I120" s="148"/>
      <c r="J120" s="148"/>
      <c r="K120" s="148"/>
      <c r="L120" s="148"/>
    </row>
    <row r="121" spans="2:13" ht="12.75" customHeight="1">
      <c r="B121" s="129"/>
      <c r="C121" s="129"/>
      <c r="D121" s="129"/>
      <c r="E121" s="129"/>
      <c r="F121" s="129"/>
      <c r="G121" s="129"/>
      <c r="H121" s="129"/>
      <c r="I121" s="129"/>
      <c r="J121" s="129"/>
    </row>
    <row r="122" spans="2:13" ht="15" customHeight="1"/>
    <row r="123" spans="2:13" ht="27" customHeight="1"/>
    <row r="124" spans="2:13" ht="15" customHeight="1"/>
    <row r="125" spans="2:13" ht="15" customHeight="1"/>
    <row r="126" spans="2:13" ht="15" customHeight="1"/>
    <row r="127" spans="2:13" ht="15" customHeight="1"/>
    <row r="128" spans="2:1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2.75" customHeight="1"/>
  </sheetData>
  <mergeCells count="60">
    <mergeCell ref="O94:O95"/>
    <mergeCell ref="A93:O93"/>
    <mergeCell ref="N24:N25"/>
    <mergeCell ref="M41:M42"/>
    <mergeCell ref="N41:N42"/>
    <mergeCell ref="M94:M95"/>
    <mergeCell ref="N94:N95"/>
    <mergeCell ref="O58:O59"/>
    <mergeCell ref="M75:M76"/>
    <mergeCell ref="N75:N76"/>
    <mergeCell ref="O75:O76"/>
    <mergeCell ref="M58:M59"/>
    <mergeCell ref="N58:N59"/>
    <mergeCell ref="A23:O23"/>
    <mergeCell ref="A40:O40"/>
    <mergeCell ref="A57:O57"/>
    <mergeCell ref="A74:O74"/>
    <mergeCell ref="A41:A42"/>
    <mergeCell ref="B41:B42"/>
    <mergeCell ref="C41:J41"/>
    <mergeCell ref="O4:O5"/>
    <mergeCell ref="A4:A5"/>
    <mergeCell ref="B58:B59"/>
    <mergeCell ref="C58:J58"/>
    <mergeCell ref="M4:M5"/>
    <mergeCell ref="O24:O25"/>
    <mergeCell ref="O41:O42"/>
    <mergeCell ref="M24:M25"/>
    <mergeCell ref="K58:K59"/>
    <mergeCell ref="I120:L120"/>
    <mergeCell ref="I119:L119"/>
    <mergeCell ref="K41:K42"/>
    <mergeCell ref="L41:L42"/>
    <mergeCell ref="C110:J110"/>
    <mergeCell ref="C101:L101"/>
    <mergeCell ref="K75:K76"/>
    <mergeCell ref="L75:L76"/>
    <mergeCell ref="L94:L95"/>
    <mergeCell ref="L58:L59"/>
    <mergeCell ref="A94:A95"/>
    <mergeCell ref="B94:B95"/>
    <mergeCell ref="C94:J94"/>
    <mergeCell ref="K94:K95"/>
    <mergeCell ref="A75:A76"/>
    <mergeCell ref="N4:N5"/>
    <mergeCell ref="B75:B76"/>
    <mergeCell ref="C75:J75"/>
    <mergeCell ref="A1:O1"/>
    <mergeCell ref="A24:A25"/>
    <mergeCell ref="B24:B25"/>
    <mergeCell ref="C24:J24"/>
    <mergeCell ref="K24:K25"/>
    <mergeCell ref="L24:L25"/>
    <mergeCell ref="B4:B5"/>
    <mergeCell ref="A2:O2"/>
    <mergeCell ref="A3:O3"/>
    <mergeCell ref="L4:L5"/>
    <mergeCell ref="A58:A59"/>
    <mergeCell ref="C4:J4"/>
    <mergeCell ref="K4:K5"/>
  </mergeCells>
  <phoneticPr fontId="8" type="noConversion"/>
  <pageMargins left="0.19685039370078741" right="0.19685039370078741" top="0.39370078740157483" bottom="0.19685039370078741" header="0.78740157480314965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semestry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Karolina</cp:lastModifiedBy>
  <cp:revision>1</cp:revision>
  <cp:lastPrinted>2021-06-29T11:40:40Z</cp:lastPrinted>
  <dcterms:created xsi:type="dcterms:W3CDTF">2017-02-16T07:52:52Z</dcterms:created>
  <dcterms:modified xsi:type="dcterms:W3CDTF">2021-09-13T06:34:14Z</dcterms:modified>
</cp:coreProperties>
</file>