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ARMONOGRAMY 2020-2021\PLANY STUDIÓW 2019-202\"/>
    </mc:Choice>
  </mc:AlternateContent>
  <xr:revisionPtr revIDLastSave="0" documentId="13_ncr:1_{F24CA6B5-BD9A-4079-BE59-2D8309B3E41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KOSMETOLOGIA I STOPIEŃ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48" i="2"/>
  <c r="C14" i="2"/>
  <c r="C15" i="2"/>
  <c r="C6" i="2"/>
  <c r="C7" i="2"/>
  <c r="C24" i="2"/>
  <c r="C25" i="2"/>
  <c r="C26" i="2"/>
  <c r="C27" i="2"/>
  <c r="C13" i="2"/>
  <c r="L115" i="2" l="1"/>
  <c r="J115" i="2"/>
  <c r="J127" i="2" s="1"/>
  <c r="C77" i="2" l="1"/>
  <c r="C76" i="2"/>
  <c r="C35" i="2"/>
  <c r="K106" i="2" l="1"/>
  <c r="K105" i="2"/>
  <c r="K79" i="2"/>
  <c r="L98" i="2"/>
  <c r="D98" i="2"/>
  <c r="D106" i="2" s="1"/>
  <c r="D126" i="2" s="1"/>
  <c r="E98" i="2"/>
  <c r="E106" i="2" s="1"/>
  <c r="E126" i="2" s="1"/>
  <c r="F98" i="2"/>
  <c r="F106" i="2" s="1"/>
  <c r="F126" i="2" s="1"/>
  <c r="G98" i="2"/>
  <c r="G106" i="2" s="1"/>
  <c r="G126" i="2" s="1"/>
  <c r="H98" i="2"/>
  <c r="H106" i="2" s="1"/>
  <c r="H126" i="2" s="1"/>
  <c r="I98" i="2"/>
  <c r="I106" i="2" s="1"/>
  <c r="I126" i="2" s="1"/>
  <c r="J98" i="2"/>
  <c r="J106" i="2" s="1"/>
  <c r="J126" i="2" s="1"/>
  <c r="D90" i="2"/>
  <c r="D105" i="2" s="1"/>
  <c r="D125" i="2" s="1"/>
  <c r="E90" i="2"/>
  <c r="E105" i="2" s="1"/>
  <c r="E125" i="2" s="1"/>
  <c r="F90" i="2"/>
  <c r="F105" i="2" s="1"/>
  <c r="F125" i="2" s="1"/>
  <c r="G90" i="2"/>
  <c r="G105" i="2" s="1"/>
  <c r="G125" i="2" s="1"/>
  <c r="H90" i="2"/>
  <c r="H105" i="2" s="1"/>
  <c r="H125" i="2" s="1"/>
  <c r="I90" i="2"/>
  <c r="I105" i="2" s="1"/>
  <c r="I125" i="2" s="1"/>
  <c r="J90" i="2"/>
  <c r="J105" i="2" s="1"/>
  <c r="J125" i="2" s="1"/>
  <c r="L90" i="2"/>
  <c r="C104" i="2"/>
  <c r="C103" i="2"/>
  <c r="C102" i="2"/>
  <c r="C101" i="2"/>
  <c r="C100" i="2"/>
  <c r="C99" i="2"/>
  <c r="D74" i="2"/>
  <c r="D79" i="2" s="1"/>
  <c r="D124" i="2" s="1"/>
  <c r="E74" i="2"/>
  <c r="E79" i="2" s="1"/>
  <c r="E124" i="2" s="1"/>
  <c r="F74" i="2"/>
  <c r="F79" i="2" s="1"/>
  <c r="F124" i="2" s="1"/>
  <c r="G74" i="2"/>
  <c r="G79" i="2" s="1"/>
  <c r="G124" i="2" s="1"/>
  <c r="H74" i="2"/>
  <c r="H79" i="2" s="1"/>
  <c r="H124" i="2" s="1"/>
  <c r="I74" i="2"/>
  <c r="I79" i="2" s="1"/>
  <c r="I124" i="2" s="1"/>
  <c r="J74" i="2"/>
  <c r="J79" i="2" s="1"/>
  <c r="J124" i="2" s="1"/>
  <c r="L74" i="2"/>
  <c r="L70" i="2"/>
  <c r="D70" i="2"/>
  <c r="D78" i="2" s="1"/>
  <c r="D123" i="2" s="1"/>
  <c r="E70" i="2"/>
  <c r="E78" i="2" s="1"/>
  <c r="E123" i="2" s="1"/>
  <c r="F70" i="2"/>
  <c r="F78" i="2" s="1"/>
  <c r="F123" i="2" s="1"/>
  <c r="G70" i="2"/>
  <c r="G78" i="2" s="1"/>
  <c r="G123" i="2" s="1"/>
  <c r="H70" i="2"/>
  <c r="H78" i="2" s="1"/>
  <c r="H123" i="2" s="1"/>
  <c r="I70" i="2"/>
  <c r="I78" i="2" s="1"/>
  <c r="I123" i="2" s="1"/>
  <c r="J70" i="2"/>
  <c r="J78" i="2" s="1"/>
  <c r="J123" i="2" s="1"/>
  <c r="C75" i="2"/>
  <c r="C74" i="2" s="1"/>
  <c r="C66" i="2"/>
  <c r="L106" i="2" l="1"/>
  <c r="L126" i="2" s="1"/>
  <c r="L105" i="2"/>
  <c r="L125" i="2" s="1"/>
  <c r="L78" i="2"/>
  <c r="L123" i="2" s="1"/>
  <c r="L79" i="2"/>
  <c r="L124" i="2" s="1"/>
  <c r="K126" i="2"/>
  <c r="K123" i="2"/>
  <c r="K124" i="2"/>
  <c r="C98" i="2"/>
  <c r="K125" i="2"/>
  <c r="C84" i="2" l="1"/>
  <c r="C94" i="2"/>
  <c r="C85" i="2"/>
  <c r="C95" i="2"/>
  <c r="C86" i="2"/>
  <c r="C96" i="2"/>
  <c r="C97" i="2"/>
  <c r="C87" i="2"/>
  <c r="C83" i="2"/>
  <c r="C91" i="2"/>
  <c r="C92" i="2"/>
  <c r="C93" i="2"/>
  <c r="C88" i="2"/>
  <c r="C113" i="2"/>
  <c r="C111" i="2"/>
  <c r="C68" i="2"/>
  <c r="C73" i="2"/>
  <c r="C67" i="2"/>
  <c r="C72" i="2"/>
  <c r="C71" i="2"/>
  <c r="C65" i="2"/>
  <c r="C64" i="2"/>
  <c r="C63" i="2"/>
  <c r="C62" i="2"/>
  <c r="C61" i="2"/>
  <c r="C60" i="2"/>
  <c r="C59" i="2"/>
  <c r="C58" i="2"/>
  <c r="L54" i="2"/>
  <c r="L122" i="2" s="1"/>
  <c r="J54" i="2"/>
  <c r="J122" i="2" s="1"/>
  <c r="I54" i="2"/>
  <c r="I122" i="2" s="1"/>
  <c r="H54" i="2"/>
  <c r="H122" i="2" s="1"/>
  <c r="G54" i="2"/>
  <c r="G122" i="2" s="1"/>
  <c r="F54" i="2"/>
  <c r="F122" i="2" s="1"/>
  <c r="E54" i="2"/>
  <c r="E122" i="2" s="1"/>
  <c r="D54" i="2"/>
  <c r="D122" i="2" s="1"/>
  <c r="C53" i="2"/>
  <c r="C52" i="2"/>
  <c r="C51" i="2"/>
  <c r="C50" i="2"/>
  <c r="C49" i="2"/>
  <c r="C47" i="2"/>
  <c r="C46" i="2"/>
  <c r="C45" i="2"/>
  <c r="C44" i="2"/>
  <c r="C43" i="2"/>
  <c r="L39" i="2"/>
  <c r="L121" i="2" s="1"/>
  <c r="J39" i="2"/>
  <c r="J121" i="2" s="1"/>
  <c r="I39" i="2"/>
  <c r="I121" i="2" s="1"/>
  <c r="H39" i="2"/>
  <c r="H121" i="2" s="1"/>
  <c r="G39" i="2"/>
  <c r="G121" i="2" s="1"/>
  <c r="F39" i="2"/>
  <c r="F121" i="2" s="1"/>
  <c r="E39" i="2"/>
  <c r="E121" i="2" s="1"/>
  <c r="D39" i="2"/>
  <c r="D121" i="2" s="1"/>
  <c r="C38" i="2"/>
  <c r="C37" i="2"/>
  <c r="C36" i="2"/>
  <c r="C32" i="2"/>
  <c r="C31" i="2"/>
  <c r="C30" i="2"/>
  <c r="C29" i="2"/>
  <c r="C28" i="2"/>
  <c r="L20" i="2"/>
  <c r="L120" i="2" s="1"/>
  <c r="J20" i="2"/>
  <c r="I20" i="2"/>
  <c r="H20" i="2"/>
  <c r="G20" i="2"/>
  <c r="F20" i="2"/>
  <c r="E20" i="2"/>
  <c r="D20" i="2"/>
  <c r="C19" i="2"/>
  <c r="C18" i="2"/>
  <c r="C17" i="2"/>
  <c r="C34" i="2"/>
  <c r="C12" i="2"/>
  <c r="C33" i="2"/>
  <c r="C11" i="2"/>
  <c r="C10" i="2"/>
  <c r="C9" i="2"/>
  <c r="C8" i="2"/>
  <c r="E120" i="2" l="1"/>
  <c r="I120" i="2"/>
  <c r="J120" i="2"/>
  <c r="J117" i="2"/>
  <c r="J116" i="2"/>
  <c r="D120" i="2"/>
  <c r="H120" i="2"/>
  <c r="F120" i="2"/>
  <c r="G120" i="2"/>
  <c r="C79" i="2"/>
  <c r="C106" i="2"/>
  <c r="C90" i="2"/>
  <c r="C105" i="2" s="1"/>
  <c r="C70" i="2"/>
  <c r="C78" i="2" s="1"/>
  <c r="C20" i="2"/>
  <c r="C39" i="2"/>
  <c r="C54" i="2"/>
  <c r="K121" i="2"/>
  <c r="K122" i="2"/>
  <c r="J129" i="2" l="1"/>
  <c r="J128" i="2"/>
  <c r="K120" i="2"/>
  <c r="I115" i="2" l="1"/>
  <c r="I116" i="2" s="1"/>
  <c r="I127" i="2" l="1"/>
  <c r="I117" i="2"/>
  <c r="I128" i="2" l="1"/>
  <c r="I129" i="2"/>
  <c r="H115" i="2"/>
  <c r="H127" i="2" s="1"/>
  <c r="H129" i="2" l="1"/>
  <c r="H128" i="2"/>
  <c r="H116" i="2"/>
  <c r="H117" i="2"/>
  <c r="G115" i="2"/>
  <c r="G117" i="2" s="1"/>
  <c r="G127" i="2" l="1"/>
  <c r="G116" i="2"/>
  <c r="G128" i="2" l="1"/>
  <c r="G129" i="2"/>
  <c r="F115" i="2"/>
  <c r="F116" i="2" s="1"/>
  <c r="F127" i="2" l="1"/>
  <c r="F117" i="2"/>
  <c r="F129" i="2" l="1"/>
  <c r="F128" i="2"/>
  <c r="E115" i="2"/>
  <c r="E127" i="2" s="1"/>
  <c r="E129" i="2" l="1"/>
  <c r="E128" i="2"/>
  <c r="E116" i="2"/>
  <c r="E117" i="2"/>
  <c r="D115" i="2"/>
  <c r="D117" i="2" s="1"/>
  <c r="D127" i="2" l="1"/>
  <c r="K127" i="2" s="1"/>
  <c r="D116" i="2"/>
  <c r="D128" i="2" l="1"/>
  <c r="K128" i="2" s="1"/>
  <c r="D129" i="2"/>
  <c r="K129" i="2" s="1"/>
  <c r="C115" i="2"/>
  <c r="C116" i="2" s="1"/>
  <c r="L127" i="2"/>
  <c r="C117" i="2" l="1"/>
  <c r="L128" i="2"/>
  <c r="L129" i="2"/>
  <c r="L116" i="2"/>
  <c r="L117" i="2"/>
</calcChain>
</file>

<file path=xl/sharedStrings.xml><?xml version="1.0" encoding="utf-8"?>
<sst xmlns="http://schemas.openxmlformats.org/spreadsheetml/2006/main" count="301" uniqueCount="141">
  <si>
    <t>ECTS</t>
  </si>
  <si>
    <t>Σ</t>
  </si>
  <si>
    <t>W</t>
  </si>
  <si>
    <t>SEMESTR I</t>
  </si>
  <si>
    <t>SUMA SEMESTR I</t>
  </si>
  <si>
    <t>SEMESTR II</t>
  </si>
  <si>
    <t>SUMA SEMESTR II</t>
  </si>
  <si>
    <t>SEMESTR III</t>
  </si>
  <si>
    <t>SUMA SEMESTR III</t>
  </si>
  <si>
    <t>SUMA SEMESTR VI</t>
  </si>
  <si>
    <t>Objaśnienia:</t>
  </si>
  <si>
    <t>Sem.</t>
  </si>
  <si>
    <t>I</t>
  </si>
  <si>
    <t>II</t>
  </si>
  <si>
    <t>III</t>
  </si>
  <si>
    <t>VI</t>
  </si>
  <si>
    <t>E - egzamin</t>
  </si>
  <si>
    <t>w tym praktyki zawodowe</t>
  </si>
  <si>
    <t>ZO - zaliczenie z oceną</t>
  </si>
  <si>
    <t>CA</t>
  </si>
  <si>
    <t>Z - zaliczenie</t>
  </si>
  <si>
    <t>CW</t>
  </si>
  <si>
    <t>Lp.</t>
  </si>
  <si>
    <t>CL</t>
  </si>
  <si>
    <t>CK</t>
  </si>
  <si>
    <t>Punkty
ECTS</t>
  </si>
  <si>
    <t>Liczba godzin dydaktycznych</t>
  </si>
  <si>
    <t>Łączna liczba godzin zajęć</t>
  </si>
  <si>
    <t>W - wykłady</t>
  </si>
  <si>
    <t>CA - ćwiczenia audytoryjne</t>
  </si>
  <si>
    <t>CK - ćwiczenia kliniczne</t>
  </si>
  <si>
    <t>PZ - praktyki zawodowe</t>
  </si>
  <si>
    <t>CP</t>
  </si>
  <si>
    <t>CL - ćwiczenia laboratoryjne, w tym ćwiczenia realizowane w specjalist. pracowniach</t>
  </si>
  <si>
    <t>Anatomia</t>
  </si>
  <si>
    <t>Podstawy chemii</t>
  </si>
  <si>
    <t>Histologia I</t>
  </si>
  <si>
    <t>Biologia z genetyką</t>
  </si>
  <si>
    <t>Higiena</t>
  </si>
  <si>
    <t>Estetyka</t>
  </si>
  <si>
    <t>Bezpieczeństwo i higiena pracy</t>
  </si>
  <si>
    <t>Język obcy do wyboru</t>
  </si>
  <si>
    <t>Etyka zawodowa</t>
  </si>
  <si>
    <t>Fizjologia</t>
  </si>
  <si>
    <t>Pierwsza pomoc</t>
  </si>
  <si>
    <t>E</t>
  </si>
  <si>
    <t>ZO</t>
  </si>
  <si>
    <t>Podstawy onkologii</t>
  </si>
  <si>
    <t>Zaawansowane techniki pielęgnacyjne - nowoczesna kosmetologia</t>
  </si>
  <si>
    <t>Pielęgnacja stóp z elementami podologii i biomechaniki</t>
  </si>
  <si>
    <t>Praktyka zawodowa</t>
  </si>
  <si>
    <t>Gerontologia</t>
  </si>
  <si>
    <t>Marketing sensoryczny</t>
  </si>
  <si>
    <t>Farmakologia</t>
  </si>
  <si>
    <t>Dermatologia estetyczna</t>
  </si>
  <si>
    <t>Kosmetologia pielęgnacyjna i upiększająca II</t>
  </si>
  <si>
    <t>Technologia produkcji kosmetyków</t>
  </si>
  <si>
    <t>Analiza sensoryczna</t>
  </si>
  <si>
    <t>Podstawy toksykologii</t>
  </si>
  <si>
    <t>Zarządzanie czasem</t>
  </si>
  <si>
    <t>Diabetologia</t>
  </si>
  <si>
    <t>Chemia kosmetyczna I</t>
  </si>
  <si>
    <t xml:space="preserve">Mikrobiologia </t>
  </si>
  <si>
    <t>Promocja zdrowia</t>
  </si>
  <si>
    <t>Dermatologia kliniczna</t>
  </si>
  <si>
    <t>Kosmetologia pielęgnacyjna i upiększająca I</t>
  </si>
  <si>
    <t>Receptura kosmetyczna</t>
  </si>
  <si>
    <t>Fizjoterapia i masaż</t>
  </si>
  <si>
    <t>Technologia informacyjna</t>
  </si>
  <si>
    <t>Histologia II</t>
  </si>
  <si>
    <t xml:space="preserve">Podstawy dermatologii </t>
  </si>
  <si>
    <t>Diagnostyka kosmetologiczna</t>
  </si>
  <si>
    <t>Patofizjologia</t>
  </si>
  <si>
    <t xml:space="preserve">Flebologia </t>
  </si>
  <si>
    <t>Balneologia</t>
  </si>
  <si>
    <t>Kosmetyka świata</t>
  </si>
  <si>
    <t>Aqua i termoterapia</t>
  </si>
  <si>
    <t>Kosmetyka naturalna z argilloterapią</t>
  </si>
  <si>
    <t>Refleksoterapia</t>
  </si>
  <si>
    <t>Ekokosmetyka</t>
  </si>
  <si>
    <t>Orientalne formy masażu</t>
  </si>
  <si>
    <t>Podstawy alergologii</t>
  </si>
  <si>
    <t>Sztuka prowadzenia rozmowy</t>
  </si>
  <si>
    <t>Kultura bycia i języka</t>
  </si>
  <si>
    <t>Immunologia</t>
  </si>
  <si>
    <t>PZ</t>
  </si>
  <si>
    <t>Moduł I: Odnowa biologiczna wellness &amp; spa</t>
  </si>
  <si>
    <t>Przedmiot do wyboru 1 z 2:
1. Podstawy psychologii, 2. Podstawy socjologii</t>
  </si>
  <si>
    <t xml:space="preserve">Przedmiot do wyboru 1 z 2:
1. Techniki negocjacji, 2. Techniki sprzedażowe </t>
  </si>
  <si>
    <t>Przedmiot do wyboru 1 z 2:
1. Podstawy ekonomii, 2. Podstawy rachunkowości</t>
  </si>
  <si>
    <t>SEMESTR IV</t>
  </si>
  <si>
    <t>SEMESTR V</t>
  </si>
  <si>
    <t>Dietetyka</t>
  </si>
  <si>
    <t>Podstawy zarządzania</t>
  </si>
  <si>
    <t>Medycyna estetyczna</t>
  </si>
  <si>
    <t>7a</t>
  </si>
  <si>
    <t>7b</t>
  </si>
  <si>
    <t>12a</t>
  </si>
  <si>
    <t>12b</t>
  </si>
  <si>
    <t>SUMA SEMESTR IV Moduł specjalizacyjny Odnowa biologiczna</t>
  </si>
  <si>
    <t>SUMA SEMESTR IV Moduł specjalizacyjny Kosmetologia medyczna</t>
  </si>
  <si>
    <t>SEMESTR VI</t>
  </si>
  <si>
    <t>CW - ćwiczenia w grupach warsztatowych, w tym zajęcia z WF, lektorat</t>
  </si>
  <si>
    <t>IV a</t>
  </si>
  <si>
    <t>IV b</t>
  </si>
  <si>
    <t>V a</t>
  </si>
  <si>
    <t>V b</t>
  </si>
  <si>
    <t>Σ a</t>
  </si>
  <si>
    <t>Σ b</t>
  </si>
  <si>
    <t>Aspekty prawne prowadzenia działalności i wykonywania usług z elementami ochrony własności intelektualnej</t>
  </si>
  <si>
    <t>Informatyka w nowoczesnym gabinecie</t>
  </si>
  <si>
    <t>Muzykoterapia</t>
  </si>
  <si>
    <t>Praktyka zawodowa wdrożeniowa</t>
  </si>
  <si>
    <t>Praktyka zawodowa w sektorze kosmetologii medycznej</t>
  </si>
  <si>
    <t>2a</t>
  </si>
  <si>
    <t>2b</t>
  </si>
  <si>
    <t>Wychowanie fizyczne</t>
  </si>
  <si>
    <t>Z</t>
  </si>
  <si>
    <t>Moduł II: Kosmetologia medyczna</t>
  </si>
  <si>
    <t>Praktyka zawodowa w sektorze odnowy biologicznej wellness &amp; spa</t>
  </si>
  <si>
    <t>SUMA SEMESTR V Moduł I Odnowa biologiczna wellness &amp; spa</t>
  </si>
  <si>
    <t>SUMA SEMESTR V Moduł II Kosmetologia medyczna</t>
  </si>
  <si>
    <t>SUMA SEMESTRY I - VI Moduł I Odnowa biologiczna wellness &amp; spa</t>
  </si>
  <si>
    <t>SUMA SEMESTRY I - VI Moduł II Kosmetologia medyczna</t>
  </si>
  <si>
    <r>
      <t xml:space="preserve">Moduł specjalizacyjny do wyboru 1 z 2:
1. Odnowa biologiczna wellness </t>
    </r>
    <r>
      <rPr>
        <b/>
        <sz val="11"/>
        <color theme="1"/>
        <rFont val="Times New Roman"/>
        <family val="1"/>
      </rPr>
      <t>&amp;</t>
    </r>
    <r>
      <rPr>
        <b/>
        <i/>
        <sz val="11"/>
        <color theme="1"/>
        <rFont val="Times New Roman"/>
        <family val="1"/>
      </rPr>
      <t xml:space="preserve"> spa,
2. kosmetologia medyczna</t>
    </r>
  </si>
  <si>
    <t>PLAN STUDIÓW
(harmonogram realizacji programu studiów)</t>
  </si>
  <si>
    <t>Nazwa zajęć / modułu</t>
  </si>
  <si>
    <t>Forma weryfikacji</t>
  </si>
  <si>
    <t>CP - ćwiczenia projektowe</t>
  </si>
  <si>
    <t>Kosmetologia I*</t>
  </si>
  <si>
    <t>Kosmetologia II*</t>
  </si>
  <si>
    <t>Chemia kosmetyczna II*</t>
  </si>
  <si>
    <t>* zajęcia realizowane w języku polskim lub języku angielskim (do wyboru przez studenta</t>
  </si>
  <si>
    <t>Egzamin dyplomowy</t>
  </si>
  <si>
    <t>Techniki relaksacyjne wykorzystywane w gabinecie kosmetologicznym</t>
  </si>
  <si>
    <t>Odnowa biologiczna a kosmetologia medyczna</t>
  </si>
  <si>
    <t xml:space="preserve">Podstawy endokrynologii </t>
  </si>
  <si>
    <t>Kierunek: KOSMETOLOGIA studia I  stopnia, forma studiów: stacjonarne, profil praktyczny dla cyklu kształcenia, który rozpoczął się od roku akademickiego 2020/2021</t>
  </si>
  <si>
    <t>Biochemia</t>
  </si>
  <si>
    <t>Biofizyka</t>
  </si>
  <si>
    <r>
      <t xml:space="preserve">Moduł do wyboru 1 z 2:
1. Odnowa biologiczna wellness </t>
    </r>
    <r>
      <rPr>
        <b/>
        <sz val="11"/>
        <rFont val="Times New Roman"/>
        <family val="1"/>
      </rPr>
      <t>&amp;</t>
    </r>
    <r>
      <rPr>
        <b/>
        <i/>
        <sz val="11"/>
        <rFont val="Times New Roman"/>
        <family val="1"/>
      </rPr>
      <t xml:space="preserve"> spa,
2. kosmetologia medyczna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</si>
</sst>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0"/>
    <numFmt numFmtId="165" formatCode="[$-415]General"/>
    <numFmt numFmtId="166" formatCode="#,##0.00&quot; &quot;[$zł-415];[Red]&quot;-&quot;#,##0.00&quot; &quot;[$zł-415]"/>
  </numFmts>
  <fonts count="19">
    <font>
      <sz val="11"/>
      <color theme="1"/>
      <name val="Arial"/>
      <family val="2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6" fontId="5" fillId="0" borderId="0"/>
  </cellStyleXfs>
  <cellXfs count="141">
    <xf numFmtId="0" fontId="0" fillId="0" borderId="0" xfId="0"/>
    <xf numFmtId="165" fontId="6" fillId="0" borderId="0" xfId="2" applyFont="1"/>
    <xf numFmtId="165" fontId="6" fillId="0" borderId="0" xfId="2" applyFont="1" applyBorder="1"/>
    <xf numFmtId="165" fontId="7" fillId="0" borderId="0" xfId="2" applyFont="1" applyAlignment="1">
      <alignment horizontal="left" vertical="center"/>
    </xf>
    <xf numFmtId="165" fontId="6" fillId="0" borderId="0" xfId="2" applyFont="1" applyAlignment="1">
      <alignment horizontal="left" vertical="center"/>
    </xf>
    <xf numFmtId="165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left" vertical="center" wrapText="1"/>
    </xf>
    <xf numFmtId="165" fontId="7" fillId="0" borderId="0" xfId="2" applyFont="1" applyFill="1" applyBorder="1" applyAlignment="1">
      <alignment horizontal="center" vertical="center" wrapText="1"/>
    </xf>
    <xf numFmtId="165" fontId="7" fillId="0" borderId="0" xfId="1" applyFont="1" applyBorder="1" applyAlignment="1">
      <alignment horizontal="center" vertical="center" wrapText="1"/>
    </xf>
    <xf numFmtId="165" fontId="6" fillId="0" borderId="0" xfId="2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/>
    <xf numFmtId="165" fontId="8" fillId="0" borderId="7" xfId="2" applyFont="1" applyBorder="1" applyAlignment="1">
      <alignment horizontal="center" vertical="center"/>
    </xf>
    <xf numFmtId="165" fontId="8" fillId="0" borderId="7" xfId="1" applyFont="1" applyBorder="1" applyAlignment="1">
      <alignment horizontal="center" vertical="center" wrapText="1"/>
    </xf>
    <xf numFmtId="165" fontId="8" fillId="0" borderId="7" xfId="2" applyFont="1" applyFill="1" applyBorder="1" applyAlignment="1">
      <alignment horizontal="center" vertical="center"/>
    </xf>
    <xf numFmtId="165" fontId="8" fillId="0" borderId="2" xfId="2" applyFont="1" applyBorder="1" applyAlignment="1">
      <alignment horizontal="center" vertical="center"/>
    </xf>
    <xf numFmtId="165" fontId="8" fillId="0" borderId="2" xfId="1" applyFont="1" applyBorder="1" applyAlignment="1">
      <alignment vertical="center" wrapText="1"/>
    </xf>
    <xf numFmtId="165" fontId="8" fillId="0" borderId="2" xfId="1" applyFont="1" applyBorder="1" applyAlignment="1">
      <alignment horizontal="center" vertical="center" wrapText="1"/>
    </xf>
    <xf numFmtId="165" fontId="8" fillId="0" borderId="2" xfId="2" applyFont="1" applyFill="1" applyBorder="1" applyAlignment="1">
      <alignment horizontal="center" vertical="center"/>
    </xf>
    <xf numFmtId="165" fontId="10" fillId="0" borderId="6" xfId="2" applyFont="1" applyBorder="1" applyAlignment="1">
      <alignment horizontal="center" vertical="center"/>
    </xf>
    <xf numFmtId="165" fontId="8" fillId="4" borderId="2" xfId="2" applyFont="1" applyFill="1" applyBorder="1" applyAlignment="1">
      <alignment horizontal="center" vertical="center"/>
    </xf>
    <xf numFmtId="165" fontId="8" fillId="4" borderId="2" xfId="1" applyFont="1" applyFill="1" applyBorder="1" applyAlignment="1">
      <alignment horizontal="center" vertical="center" wrapText="1"/>
    </xf>
    <xf numFmtId="165" fontId="8" fillId="0" borderId="7" xfId="1" applyFont="1" applyBorder="1" applyAlignment="1">
      <alignment vertical="center" wrapText="1"/>
    </xf>
    <xf numFmtId="0" fontId="6" fillId="0" borderId="0" xfId="0" applyFont="1"/>
    <xf numFmtId="165" fontId="6" fillId="0" borderId="0" xfId="2" applyFont="1" applyAlignment="1">
      <alignment wrapText="1"/>
    </xf>
    <xf numFmtId="165" fontId="10" fillId="4" borderId="6" xfId="2" applyFont="1" applyFill="1" applyBorder="1" applyAlignment="1">
      <alignment horizontal="center" vertical="center"/>
    </xf>
    <xf numFmtId="165" fontId="7" fillId="0" borderId="6" xfId="2" applyFont="1" applyBorder="1" applyAlignment="1">
      <alignment horizontal="center" vertical="center"/>
    </xf>
    <xf numFmtId="165" fontId="7" fillId="4" borderId="6" xfId="2" applyFont="1" applyFill="1" applyBorder="1" applyAlignment="1">
      <alignment horizontal="center" vertical="center"/>
    </xf>
    <xf numFmtId="165" fontId="10" fillId="2" borderId="19" xfId="2" applyFont="1" applyFill="1" applyBorder="1" applyAlignment="1">
      <alignment horizontal="center" vertical="center"/>
    </xf>
    <xf numFmtId="165" fontId="10" fillId="4" borderId="19" xfId="2" applyFont="1" applyFill="1" applyBorder="1" applyAlignment="1">
      <alignment horizontal="center" vertical="center"/>
    </xf>
    <xf numFmtId="0" fontId="10" fillId="0" borderId="0" xfId="0" applyFont="1"/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6" xfId="2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165" fontId="10" fillId="3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0" xfId="0" applyFont="1"/>
    <xf numFmtId="165" fontId="10" fillId="3" borderId="2" xfId="2" applyFont="1" applyFill="1" applyBorder="1" applyAlignment="1">
      <alignment horizontal="center" vertical="center" wrapText="1"/>
    </xf>
    <xf numFmtId="165" fontId="9" fillId="2" borderId="13" xfId="2" applyFont="1" applyFill="1" applyBorder="1" applyAlignment="1">
      <alignment horizontal="left" vertical="center"/>
    </xf>
    <xf numFmtId="165" fontId="9" fillId="2" borderId="14" xfId="2" applyFont="1" applyFill="1" applyBorder="1" applyAlignment="1">
      <alignment horizontal="left" vertical="center"/>
    </xf>
    <xf numFmtId="165" fontId="9" fillId="2" borderId="15" xfId="2" applyFont="1" applyFill="1" applyBorder="1" applyAlignment="1">
      <alignment horizontal="left" vertical="center"/>
    </xf>
    <xf numFmtId="165" fontId="7" fillId="0" borderId="2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10" fillId="3" borderId="6" xfId="2" applyFont="1" applyFill="1" applyBorder="1" applyAlignment="1">
      <alignment horizontal="center" vertical="center" wrapText="1"/>
    </xf>
    <xf numFmtId="165" fontId="10" fillId="2" borderId="6" xfId="2" applyFont="1" applyFill="1" applyBorder="1" applyAlignment="1">
      <alignment horizontal="left" vertical="center"/>
    </xf>
    <xf numFmtId="165" fontId="10" fillId="0" borderId="13" xfId="1" applyFont="1" applyBorder="1" applyAlignment="1">
      <alignment horizontal="right" vertical="center" wrapText="1"/>
    </xf>
    <xf numFmtId="165" fontId="10" fillId="0" borderId="15" xfId="1" applyFont="1" applyBorder="1" applyAlignment="1">
      <alignment horizontal="right" vertical="center" wrapText="1"/>
    </xf>
    <xf numFmtId="165" fontId="14" fillId="0" borderId="1" xfId="2" applyFont="1" applyFill="1" applyBorder="1" applyAlignment="1">
      <alignment horizontal="center" vertical="center" wrapText="1"/>
    </xf>
    <xf numFmtId="165" fontId="14" fillId="3" borderId="2" xfId="2" applyFont="1" applyFill="1" applyBorder="1" applyAlignment="1">
      <alignment horizontal="center" vertical="center" wrapText="1"/>
    </xf>
    <xf numFmtId="165" fontId="14" fillId="3" borderId="8" xfId="2" applyFont="1" applyFill="1" applyBorder="1" applyAlignment="1">
      <alignment horizontal="left" vertical="center" wrapText="1"/>
    </xf>
    <xf numFmtId="165" fontId="14" fillId="3" borderId="5" xfId="2" applyFont="1" applyFill="1" applyBorder="1" applyAlignment="1">
      <alignment horizontal="left" vertical="center" wrapText="1"/>
    </xf>
    <xf numFmtId="165" fontId="14" fillId="3" borderId="4" xfId="2" applyFont="1" applyFill="1" applyBorder="1" applyAlignment="1">
      <alignment horizontal="left" vertical="center" wrapText="1"/>
    </xf>
    <xf numFmtId="165" fontId="15" fillId="3" borderId="2" xfId="2" applyFont="1" applyFill="1" applyBorder="1" applyAlignment="1">
      <alignment horizontal="center" vertical="center" wrapText="1"/>
    </xf>
    <xf numFmtId="165" fontId="15" fillId="3" borderId="2" xfId="2" applyFont="1" applyFill="1" applyBorder="1" applyAlignment="1">
      <alignment horizontal="center" vertical="center" wrapText="1"/>
    </xf>
    <xf numFmtId="165" fontId="16" fillId="0" borderId="2" xfId="2" applyFont="1" applyBorder="1" applyAlignment="1">
      <alignment horizontal="center" vertical="center"/>
    </xf>
    <xf numFmtId="165" fontId="16" fillId="0" borderId="2" xfId="1" applyFont="1" applyBorder="1" applyAlignment="1">
      <alignment vertical="center" wrapText="1"/>
    </xf>
    <xf numFmtId="165" fontId="16" fillId="0" borderId="6" xfId="2" applyFont="1" applyBorder="1" applyAlignment="1">
      <alignment horizontal="center" vertical="center"/>
    </xf>
    <xf numFmtId="165" fontId="16" fillId="0" borderId="2" xfId="1" applyFont="1" applyBorder="1" applyAlignment="1">
      <alignment horizontal="center" vertical="center" wrapText="1"/>
    </xf>
    <xf numFmtId="165" fontId="16" fillId="0" borderId="6" xfId="1" applyFont="1" applyBorder="1" applyAlignment="1">
      <alignment vertical="center" wrapText="1"/>
    </xf>
    <xf numFmtId="165" fontId="16" fillId="0" borderId="2" xfId="2" applyFont="1" applyFill="1" applyBorder="1" applyAlignment="1">
      <alignment horizontal="center" vertical="center"/>
    </xf>
    <xf numFmtId="165" fontId="17" fillId="0" borderId="2" xfId="1" applyFont="1" applyBorder="1" applyAlignment="1">
      <alignment horizontal="left" vertical="center" wrapText="1"/>
    </xf>
    <xf numFmtId="165" fontId="15" fillId="0" borderId="3" xfId="2" applyFont="1" applyBorder="1" applyAlignment="1">
      <alignment horizontal="right"/>
    </xf>
    <xf numFmtId="165" fontId="15" fillId="0" borderId="2" xfId="2" applyFont="1" applyBorder="1" applyAlignment="1">
      <alignment horizontal="center" vertical="center"/>
    </xf>
    <xf numFmtId="165" fontId="15" fillId="2" borderId="2" xfId="2" applyFont="1" applyFill="1" applyBorder="1" applyAlignment="1">
      <alignment horizontal="center" vertical="center"/>
    </xf>
    <xf numFmtId="165" fontId="14" fillId="2" borderId="1" xfId="2" applyFont="1" applyFill="1" applyBorder="1" applyAlignment="1">
      <alignment horizontal="left" vertical="center"/>
    </xf>
    <xf numFmtId="165" fontId="14" fillId="2" borderId="11" xfId="2" applyFont="1" applyFill="1" applyBorder="1" applyAlignment="1">
      <alignment horizontal="left" vertical="center"/>
    </xf>
    <xf numFmtId="165" fontId="16" fillId="0" borderId="6" xfId="1" applyFont="1" applyBorder="1" applyAlignment="1">
      <alignment horizontal="center" vertical="center" wrapText="1"/>
    </xf>
    <xf numFmtId="165" fontId="16" fillId="0" borderId="6" xfId="2" applyFont="1" applyFill="1" applyBorder="1" applyAlignment="1">
      <alignment horizontal="center" vertical="center"/>
    </xf>
    <xf numFmtId="164" fontId="16" fillId="0" borderId="6" xfId="2" applyNumberFormat="1" applyFont="1" applyBorder="1" applyAlignment="1">
      <alignment horizontal="center" vertical="center"/>
    </xf>
    <xf numFmtId="165" fontId="17" fillId="0" borderId="2" xfId="1" applyFont="1" applyBorder="1" applyAlignment="1">
      <alignment vertical="center" wrapText="1"/>
    </xf>
    <xf numFmtId="165" fontId="15" fillId="0" borderId="6" xfId="2" applyFont="1" applyBorder="1" applyAlignment="1">
      <alignment horizontal="right" vertical="center"/>
    </xf>
    <xf numFmtId="165" fontId="15" fillId="0" borderId="6" xfId="2" applyFont="1" applyBorder="1" applyAlignment="1">
      <alignment horizontal="center" vertical="center"/>
    </xf>
    <xf numFmtId="165" fontId="15" fillId="2" borderId="6" xfId="2" applyFont="1" applyFill="1" applyBorder="1" applyAlignment="1">
      <alignment horizontal="center" vertical="center"/>
    </xf>
    <xf numFmtId="165" fontId="14" fillId="2" borderId="13" xfId="2" applyFont="1" applyFill="1" applyBorder="1" applyAlignment="1">
      <alignment horizontal="left" vertical="center"/>
    </xf>
    <xf numFmtId="165" fontId="14" fillId="2" borderId="14" xfId="2" applyFont="1" applyFill="1" applyBorder="1" applyAlignment="1">
      <alignment horizontal="left" vertical="center"/>
    </xf>
    <xf numFmtId="165" fontId="14" fillId="2" borderId="15" xfId="2" applyFont="1" applyFill="1" applyBorder="1" applyAlignment="1">
      <alignment horizontal="left" vertical="center"/>
    </xf>
    <xf numFmtId="165" fontId="15" fillId="3" borderId="12" xfId="2" applyFont="1" applyFill="1" applyBorder="1" applyAlignment="1">
      <alignment horizontal="center" vertical="center" wrapText="1"/>
    </xf>
    <xf numFmtId="0" fontId="16" fillId="0" borderId="0" xfId="0" applyFont="1"/>
    <xf numFmtId="165" fontId="16" fillId="0" borderId="6" xfId="2" applyFont="1" applyBorder="1" applyAlignment="1">
      <alignment horizontal="center" vertical="center" wrapText="1"/>
    </xf>
    <xf numFmtId="165" fontId="15" fillId="0" borderId="6" xfId="2" applyFont="1" applyBorder="1" applyAlignment="1">
      <alignment horizontal="center" vertical="center" wrapText="1"/>
    </xf>
    <xf numFmtId="165" fontId="16" fillId="0" borderId="2" xfId="2" applyFont="1" applyBorder="1" applyAlignment="1">
      <alignment horizontal="left" vertical="center"/>
    </xf>
    <xf numFmtId="165" fontId="15" fillId="0" borderId="2" xfId="2" applyFont="1" applyBorder="1" applyAlignment="1">
      <alignment horizontal="center" vertical="center" wrapText="1"/>
    </xf>
    <xf numFmtId="165" fontId="16" fillId="0" borderId="2" xfId="2" applyFont="1" applyBorder="1" applyAlignment="1">
      <alignment horizontal="center" vertical="center" wrapText="1"/>
    </xf>
    <xf numFmtId="165" fontId="16" fillId="0" borderId="9" xfId="2" applyFont="1" applyBorder="1" applyAlignment="1">
      <alignment horizontal="center" vertical="center"/>
    </xf>
    <xf numFmtId="165" fontId="15" fillId="0" borderId="10" xfId="2" applyFont="1" applyBorder="1" applyAlignment="1">
      <alignment horizontal="right" vertical="center"/>
    </xf>
    <xf numFmtId="165" fontId="15" fillId="0" borderId="7" xfId="2" applyFont="1" applyBorder="1" applyAlignment="1">
      <alignment horizontal="center" vertical="center"/>
    </xf>
    <xf numFmtId="165" fontId="15" fillId="2" borderId="7" xfId="2" applyFont="1" applyFill="1" applyBorder="1" applyAlignment="1">
      <alignment horizontal="center" vertical="center"/>
    </xf>
    <xf numFmtId="165" fontId="15" fillId="3" borderId="6" xfId="2" applyFont="1" applyFill="1" applyBorder="1" applyAlignment="1">
      <alignment horizontal="center" vertical="center" wrapText="1"/>
    </xf>
    <xf numFmtId="165" fontId="16" fillId="0" borderId="12" xfId="2" applyFont="1" applyBorder="1" applyAlignment="1">
      <alignment horizontal="center" vertical="center"/>
    </xf>
    <xf numFmtId="165" fontId="16" fillId="0" borderId="12" xfId="1" applyFont="1" applyBorder="1" applyAlignment="1">
      <alignment vertical="center" wrapText="1"/>
    </xf>
    <xf numFmtId="165" fontId="16" fillId="0" borderId="12" xfId="1" applyFont="1" applyBorder="1" applyAlignment="1">
      <alignment horizontal="center" vertical="center" wrapText="1"/>
    </xf>
    <xf numFmtId="165" fontId="16" fillId="0" borderId="16" xfId="2" applyFont="1" applyFill="1" applyBorder="1" applyAlignment="1">
      <alignment horizontal="center" vertical="center"/>
    </xf>
    <xf numFmtId="0" fontId="16" fillId="0" borderId="6" xfId="0" applyFont="1" applyBorder="1"/>
    <xf numFmtId="165" fontId="16" fillId="0" borderId="11" xfId="2" applyFont="1" applyBorder="1" applyAlignment="1">
      <alignment horizontal="center" vertical="center"/>
    </xf>
    <xf numFmtId="165" fontId="16" fillId="0" borderId="7" xfId="1" applyFont="1" applyBorder="1" applyAlignment="1">
      <alignment vertical="center" wrapText="1"/>
    </xf>
    <xf numFmtId="165" fontId="16" fillId="0" borderId="7" xfId="2" applyFont="1" applyBorder="1" applyAlignment="1">
      <alignment horizontal="center" vertical="center"/>
    </xf>
    <xf numFmtId="165" fontId="16" fillId="0" borderId="7" xfId="1" applyFont="1" applyBorder="1" applyAlignment="1">
      <alignment horizontal="center" vertical="center" wrapText="1"/>
    </xf>
    <xf numFmtId="165" fontId="16" fillId="0" borderId="7" xfId="2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wrapText="1"/>
    </xf>
    <xf numFmtId="165" fontId="16" fillId="4" borderId="2" xfId="2" applyFont="1" applyFill="1" applyBorder="1" applyAlignment="1">
      <alignment horizontal="center" vertical="center"/>
    </xf>
    <xf numFmtId="165" fontId="16" fillId="4" borderId="2" xfId="1" applyFont="1" applyFill="1" applyBorder="1" applyAlignment="1">
      <alignment horizontal="center" vertical="center" wrapText="1"/>
    </xf>
    <xf numFmtId="165" fontId="16" fillId="0" borderId="10" xfId="2" applyFont="1" applyBorder="1" applyAlignment="1">
      <alignment horizontal="center" vertical="center"/>
    </xf>
    <xf numFmtId="165" fontId="17" fillId="0" borderId="2" xfId="2" applyFont="1" applyBorder="1" applyAlignment="1">
      <alignment horizontal="center" vertical="center"/>
    </xf>
    <xf numFmtId="165" fontId="16" fillId="0" borderId="19" xfId="2" applyFont="1" applyBorder="1" applyAlignment="1">
      <alignment horizontal="center" vertical="center"/>
    </xf>
    <xf numFmtId="165" fontId="16" fillId="0" borderId="21" xfId="2" applyFont="1" applyBorder="1" applyAlignment="1">
      <alignment horizontal="center" vertical="center"/>
    </xf>
    <xf numFmtId="165" fontId="16" fillId="0" borderId="17" xfId="2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wrapText="1"/>
    </xf>
    <xf numFmtId="165" fontId="17" fillId="0" borderId="6" xfId="0" applyNumberFormat="1" applyFont="1" applyBorder="1" applyAlignment="1">
      <alignment horizontal="center" vertical="center"/>
    </xf>
    <xf numFmtId="165" fontId="16" fillId="0" borderId="22" xfId="2" applyFont="1" applyBorder="1" applyAlignment="1">
      <alignment horizontal="center" vertical="center"/>
    </xf>
    <xf numFmtId="165" fontId="16" fillId="0" borderId="4" xfId="1" applyFont="1" applyBorder="1" applyAlignment="1">
      <alignment vertical="center" wrapText="1"/>
    </xf>
    <xf numFmtId="165" fontId="16" fillId="0" borderId="10" xfId="1" applyFont="1" applyBorder="1" applyAlignment="1">
      <alignment vertical="center" wrapText="1"/>
    </xf>
    <xf numFmtId="165" fontId="16" fillId="0" borderId="18" xfId="1" applyFont="1" applyBorder="1" applyAlignment="1">
      <alignment horizontal="center" vertical="center" wrapText="1"/>
    </xf>
    <xf numFmtId="165" fontId="16" fillId="0" borderId="17" xfId="2" applyFont="1" applyBorder="1"/>
    <xf numFmtId="165" fontId="16" fillId="0" borderId="10" xfId="1" applyFont="1" applyBorder="1" applyAlignment="1">
      <alignment horizontal="center" vertical="center" wrapText="1"/>
    </xf>
    <xf numFmtId="165" fontId="16" fillId="0" borderId="23" xfId="1" applyFont="1" applyFill="1" applyBorder="1" applyAlignment="1">
      <alignment vertical="center" wrapText="1"/>
    </xf>
    <xf numFmtId="0" fontId="16" fillId="0" borderId="17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165" fontId="15" fillId="0" borderId="6" xfId="2" applyFont="1" applyBorder="1" applyAlignment="1">
      <alignment horizontal="left" vertical="center"/>
    </xf>
    <xf numFmtId="165" fontId="15" fillId="4" borderId="6" xfId="2" applyFont="1" applyFill="1" applyBorder="1" applyAlignment="1">
      <alignment horizontal="center" vertical="center"/>
    </xf>
    <xf numFmtId="165" fontId="16" fillId="0" borderId="12" xfId="2" applyFont="1" applyFill="1" applyBorder="1" applyAlignment="1">
      <alignment horizontal="center" vertical="center"/>
    </xf>
    <xf numFmtId="165" fontId="16" fillId="0" borderId="9" xfId="2" applyFont="1" applyFill="1" applyBorder="1" applyAlignment="1">
      <alignment horizontal="center" vertical="center"/>
    </xf>
    <xf numFmtId="165" fontId="17" fillId="4" borderId="2" xfId="2" applyFont="1" applyFill="1" applyBorder="1" applyAlignment="1">
      <alignment horizontal="center" vertical="center"/>
    </xf>
    <xf numFmtId="165" fontId="16" fillId="0" borderId="0" xfId="2" applyFont="1" applyFill="1" applyBorder="1" applyAlignment="1">
      <alignment horizontal="center" vertical="center"/>
    </xf>
    <xf numFmtId="165" fontId="16" fillId="0" borderId="20" xfId="2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wrapText="1"/>
    </xf>
    <xf numFmtId="165" fontId="17" fillId="0" borderId="6" xfId="2" applyFont="1" applyBorder="1" applyAlignment="1">
      <alignment horizontal="center" vertical="center"/>
    </xf>
    <xf numFmtId="165" fontId="17" fillId="4" borderId="6" xfId="2" applyFont="1" applyFill="1" applyBorder="1" applyAlignment="1">
      <alignment horizontal="center" vertical="center"/>
    </xf>
    <xf numFmtId="165" fontId="16" fillId="0" borderId="19" xfId="2" applyFont="1" applyFill="1" applyBorder="1" applyAlignment="1">
      <alignment horizontal="center" vertical="center"/>
    </xf>
    <xf numFmtId="165" fontId="16" fillId="0" borderId="16" xfId="1" applyFont="1" applyBorder="1" applyAlignment="1">
      <alignment horizontal="center" vertical="center" wrapText="1"/>
    </xf>
    <xf numFmtId="165" fontId="16" fillId="0" borderId="6" xfId="2" applyFont="1" applyBorder="1"/>
    <xf numFmtId="165" fontId="16" fillId="0" borderId="11" xfId="1" applyFont="1" applyBorder="1" applyAlignment="1">
      <alignment horizontal="center" vertical="center" wrapText="1"/>
    </xf>
    <xf numFmtId="165" fontId="16" fillId="0" borderId="8" xfId="1" applyFont="1" applyBorder="1" applyAlignment="1">
      <alignment horizontal="center" vertical="center" wrapText="1"/>
    </xf>
    <xf numFmtId="165" fontId="16" fillId="0" borderId="4" xfId="1" applyFont="1" applyBorder="1" applyAlignment="1">
      <alignment horizontal="center" vertical="center" wrapText="1"/>
    </xf>
    <xf numFmtId="165" fontId="16" fillId="0" borderId="11" xfId="2" applyFont="1" applyFill="1" applyBorder="1" applyAlignment="1">
      <alignment horizontal="center" vertical="center"/>
    </xf>
    <xf numFmtId="165" fontId="16" fillId="0" borderId="8" xfId="2" applyFont="1" applyBorder="1" applyAlignment="1">
      <alignment horizontal="center" vertical="center"/>
    </xf>
    <xf numFmtId="165" fontId="16" fillId="0" borderId="4" xfId="2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"/>
  <sheetViews>
    <sheetView tabSelected="1" zoomScale="106" zoomScaleNormal="106" workbookViewId="0">
      <selection activeCell="N34" sqref="N34"/>
    </sheetView>
  </sheetViews>
  <sheetFormatPr defaultColWidth="11" defaultRowHeight="15"/>
  <cols>
    <col min="1" max="1" width="4.5" style="13" customWidth="1"/>
    <col min="2" max="2" width="54" style="13" customWidth="1"/>
    <col min="3" max="3" width="4.625" style="13" customWidth="1"/>
    <col min="4" max="10" width="4.375" style="13" customWidth="1"/>
    <col min="11" max="11" width="11.875" style="13" customWidth="1"/>
    <col min="12" max="12" width="6.625" style="13" customWidth="1"/>
    <col min="13" max="16384" width="11" style="13"/>
  </cols>
  <sheetData>
    <row r="1" spans="1:12" ht="32.25" customHeight="1">
      <c r="A1" s="51" t="s">
        <v>125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42.75" customHeight="1">
      <c r="A2" s="52" t="s">
        <v>137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>
      <c r="A4" s="56" t="s">
        <v>22</v>
      </c>
      <c r="B4" s="56" t="s">
        <v>126</v>
      </c>
      <c r="C4" s="56" t="s">
        <v>26</v>
      </c>
      <c r="D4" s="56"/>
      <c r="E4" s="56"/>
      <c r="F4" s="56"/>
      <c r="G4" s="56"/>
      <c r="H4" s="56"/>
      <c r="I4" s="56"/>
      <c r="J4" s="56"/>
      <c r="K4" s="56" t="s">
        <v>127</v>
      </c>
      <c r="L4" s="56" t="s">
        <v>25</v>
      </c>
    </row>
    <row r="5" spans="1:12">
      <c r="A5" s="56"/>
      <c r="B5" s="56"/>
      <c r="C5" s="57" t="s">
        <v>1</v>
      </c>
      <c r="D5" s="57" t="s">
        <v>2</v>
      </c>
      <c r="E5" s="57" t="s">
        <v>19</v>
      </c>
      <c r="F5" s="57" t="s">
        <v>21</v>
      </c>
      <c r="G5" s="57" t="s">
        <v>32</v>
      </c>
      <c r="H5" s="57" t="s">
        <v>23</v>
      </c>
      <c r="I5" s="57" t="s">
        <v>24</v>
      </c>
      <c r="J5" s="57" t="s">
        <v>85</v>
      </c>
      <c r="K5" s="56"/>
      <c r="L5" s="56"/>
    </row>
    <row r="6" spans="1:12">
      <c r="A6" s="58">
        <v>1</v>
      </c>
      <c r="B6" s="59" t="s">
        <v>41</v>
      </c>
      <c r="C6" s="60">
        <f t="shared" ref="C6:C19" si="0">SUM(D6:J6)</f>
        <v>30</v>
      </c>
      <c r="D6" s="60"/>
      <c r="E6" s="60"/>
      <c r="F6" s="60">
        <v>30</v>
      </c>
      <c r="G6" s="60"/>
      <c r="H6" s="60"/>
      <c r="I6" s="60"/>
      <c r="J6" s="60"/>
      <c r="K6" s="60" t="s">
        <v>46</v>
      </c>
      <c r="L6" s="60">
        <v>2</v>
      </c>
    </row>
    <row r="7" spans="1:12">
      <c r="A7" s="58">
        <v>2</v>
      </c>
      <c r="B7" s="59" t="s">
        <v>34</v>
      </c>
      <c r="C7" s="60">
        <f t="shared" si="0"/>
        <v>30</v>
      </c>
      <c r="D7" s="60">
        <v>30</v>
      </c>
      <c r="E7" s="60"/>
      <c r="F7" s="60"/>
      <c r="G7" s="60"/>
      <c r="H7" s="60"/>
      <c r="I7" s="60"/>
      <c r="J7" s="60"/>
      <c r="K7" s="60" t="s">
        <v>46</v>
      </c>
      <c r="L7" s="60">
        <v>2</v>
      </c>
    </row>
    <row r="8" spans="1:12">
      <c r="A8" s="58">
        <v>3</v>
      </c>
      <c r="B8" s="59" t="s">
        <v>35</v>
      </c>
      <c r="C8" s="60">
        <f t="shared" si="0"/>
        <v>45</v>
      </c>
      <c r="D8" s="60">
        <v>30</v>
      </c>
      <c r="E8" s="60"/>
      <c r="F8" s="60"/>
      <c r="G8" s="60"/>
      <c r="H8" s="60">
        <v>15</v>
      </c>
      <c r="I8" s="60"/>
      <c r="J8" s="60"/>
      <c r="K8" s="60" t="s">
        <v>45</v>
      </c>
      <c r="L8" s="60">
        <v>3</v>
      </c>
    </row>
    <row r="9" spans="1:12">
      <c r="A9" s="58">
        <v>4</v>
      </c>
      <c r="B9" s="59" t="s">
        <v>36</v>
      </c>
      <c r="C9" s="60">
        <f t="shared" si="0"/>
        <v>30</v>
      </c>
      <c r="D9" s="60">
        <v>15</v>
      </c>
      <c r="E9" s="60"/>
      <c r="F9" s="60"/>
      <c r="G9" s="60"/>
      <c r="H9" s="60">
        <v>15</v>
      </c>
      <c r="I9" s="60"/>
      <c r="J9" s="60"/>
      <c r="K9" s="60" t="s">
        <v>46</v>
      </c>
      <c r="L9" s="60">
        <v>2</v>
      </c>
    </row>
    <row r="10" spans="1:12">
      <c r="A10" s="58">
        <v>5</v>
      </c>
      <c r="B10" s="59" t="s">
        <v>37</v>
      </c>
      <c r="C10" s="60">
        <f t="shared" si="0"/>
        <v>40</v>
      </c>
      <c r="D10" s="60">
        <v>25</v>
      </c>
      <c r="E10" s="60"/>
      <c r="F10" s="60"/>
      <c r="G10" s="60"/>
      <c r="H10" s="60">
        <v>15</v>
      </c>
      <c r="I10" s="60"/>
      <c r="J10" s="60"/>
      <c r="K10" s="60" t="s">
        <v>45</v>
      </c>
      <c r="L10" s="60">
        <v>3</v>
      </c>
    </row>
    <row r="11" spans="1:12">
      <c r="A11" s="58">
        <v>6</v>
      </c>
      <c r="B11" s="59" t="s">
        <v>38</v>
      </c>
      <c r="C11" s="60">
        <f t="shared" si="0"/>
        <v>25</v>
      </c>
      <c r="D11" s="60">
        <v>25</v>
      </c>
      <c r="E11" s="60"/>
      <c r="F11" s="60"/>
      <c r="G11" s="60"/>
      <c r="H11" s="60"/>
      <c r="I11" s="60"/>
      <c r="J11" s="60"/>
      <c r="K11" s="61" t="s">
        <v>46</v>
      </c>
      <c r="L11" s="61">
        <v>2</v>
      </c>
    </row>
    <row r="12" spans="1:12">
      <c r="A12" s="58">
        <v>7</v>
      </c>
      <c r="B12" s="59" t="s">
        <v>40</v>
      </c>
      <c r="C12" s="60">
        <f t="shared" si="0"/>
        <v>15</v>
      </c>
      <c r="D12" s="60">
        <v>15</v>
      </c>
      <c r="E12" s="60"/>
      <c r="F12" s="60"/>
      <c r="G12" s="60"/>
      <c r="H12" s="60"/>
      <c r="I12" s="60"/>
      <c r="J12" s="60"/>
      <c r="K12" s="61" t="s">
        <v>46</v>
      </c>
      <c r="L12" s="61">
        <v>1</v>
      </c>
    </row>
    <row r="13" spans="1:12" s="40" customFormat="1">
      <c r="A13" s="58">
        <v>8</v>
      </c>
      <c r="B13" s="59" t="s">
        <v>138</v>
      </c>
      <c r="C13" s="60">
        <f t="shared" si="0"/>
        <v>50</v>
      </c>
      <c r="D13" s="60">
        <v>20</v>
      </c>
      <c r="E13" s="60"/>
      <c r="F13" s="60">
        <v>30</v>
      </c>
      <c r="G13" s="60"/>
      <c r="H13" s="60"/>
      <c r="I13" s="60"/>
      <c r="J13" s="60"/>
      <c r="K13" s="61" t="s">
        <v>45</v>
      </c>
      <c r="L13" s="61">
        <v>3</v>
      </c>
    </row>
    <row r="14" spans="1:12" s="40" customFormat="1">
      <c r="A14" s="58">
        <v>9</v>
      </c>
      <c r="B14" s="62" t="s">
        <v>139</v>
      </c>
      <c r="C14" s="60">
        <f t="shared" si="0"/>
        <v>25</v>
      </c>
      <c r="D14" s="60">
        <v>10</v>
      </c>
      <c r="E14" s="60"/>
      <c r="F14" s="60">
        <v>15</v>
      </c>
      <c r="G14" s="60"/>
      <c r="H14" s="60"/>
      <c r="I14" s="60"/>
      <c r="J14" s="60"/>
      <c r="K14" s="61" t="s">
        <v>46</v>
      </c>
      <c r="L14" s="61">
        <v>2</v>
      </c>
    </row>
    <row r="15" spans="1:12" s="40" customFormat="1">
      <c r="A15" s="58">
        <v>10</v>
      </c>
      <c r="B15" s="59" t="s">
        <v>43</v>
      </c>
      <c r="C15" s="60">
        <f t="shared" si="0"/>
        <v>30</v>
      </c>
      <c r="D15" s="60">
        <v>30</v>
      </c>
      <c r="E15" s="60"/>
      <c r="F15" s="60"/>
      <c r="G15" s="60"/>
      <c r="H15" s="60"/>
      <c r="I15" s="60"/>
      <c r="J15" s="60"/>
      <c r="K15" s="61" t="s">
        <v>46</v>
      </c>
      <c r="L15" s="61">
        <v>2</v>
      </c>
    </row>
    <row r="16" spans="1:12">
      <c r="A16" s="58">
        <v>11</v>
      </c>
      <c r="B16" s="59" t="s">
        <v>44</v>
      </c>
      <c r="C16" s="60">
        <f>SUM(D16:J16)</f>
        <v>25</v>
      </c>
      <c r="D16" s="60">
        <v>10</v>
      </c>
      <c r="E16" s="60"/>
      <c r="F16" s="60"/>
      <c r="G16" s="60"/>
      <c r="H16" s="60">
        <v>15</v>
      </c>
      <c r="I16" s="60"/>
      <c r="J16" s="60"/>
      <c r="K16" s="61" t="s">
        <v>46</v>
      </c>
      <c r="L16" s="61">
        <v>2</v>
      </c>
    </row>
    <row r="17" spans="1:12">
      <c r="A17" s="58">
        <v>12</v>
      </c>
      <c r="B17" s="59" t="s">
        <v>68</v>
      </c>
      <c r="C17" s="60">
        <f t="shared" si="0"/>
        <v>30</v>
      </c>
      <c r="D17" s="60"/>
      <c r="E17" s="60"/>
      <c r="F17" s="60"/>
      <c r="G17" s="60"/>
      <c r="H17" s="60">
        <v>30</v>
      </c>
      <c r="I17" s="60"/>
      <c r="J17" s="60"/>
      <c r="K17" s="61" t="s">
        <v>46</v>
      </c>
      <c r="L17" s="61">
        <v>2</v>
      </c>
    </row>
    <row r="18" spans="1:12">
      <c r="A18" s="58">
        <v>13</v>
      </c>
      <c r="B18" s="59" t="s">
        <v>84</v>
      </c>
      <c r="C18" s="58">
        <f>SUM(D18:J18)</f>
        <v>25</v>
      </c>
      <c r="D18" s="61">
        <v>25</v>
      </c>
      <c r="E18" s="61"/>
      <c r="F18" s="61"/>
      <c r="G18" s="63"/>
      <c r="H18" s="58"/>
      <c r="I18" s="58"/>
      <c r="J18" s="58"/>
      <c r="K18" s="61" t="s">
        <v>46</v>
      </c>
      <c r="L18" s="61">
        <v>2</v>
      </c>
    </row>
    <row r="19" spans="1:12" ht="32.25" customHeight="1">
      <c r="A19" s="58">
        <v>14</v>
      </c>
      <c r="B19" s="64" t="s">
        <v>87</v>
      </c>
      <c r="C19" s="60">
        <f t="shared" si="0"/>
        <v>25</v>
      </c>
      <c r="D19" s="60">
        <v>10</v>
      </c>
      <c r="E19" s="60">
        <v>15</v>
      </c>
      <c r="F19" s="60"/>
      <c r="G19" s="60"/>
      <c r="H19" s="60"/>
      <c r="I19" s="60"/>
      <c r="J19" s="60"/>
      <c r="K19" s="61" t="s">
        <v>46</v>
      </c>
      <c r="L19" s="61">
        <v>2</v>
      </c>
    </row>
    <row r="20" spans="1:12">
      <c r="A20" s="58"/>
      <c r="B20" s="65" t="s">
        <v>4</v>
      </c>
      <c r="C20" s="66">
        <f t="shared" ref="C20:J20" si="1">SUM(C6:C19)</f>
        <v>425</v>
      </c>
      <c r="D20" s="66">
        <f t="shared" si="1"/>
        <v>245</v>
      </c>
      <c r="E20" s="66">
        <f t="shared" si="1"/>
        <v>15</v>
      </c>
      <c r="F20" s="66">
        <f t="shared" si="1"/>
        <v>75</v>
      </c>
      <c r="G20" s="66">
        <f t="shared" si="1"/>
        <v>0</v>
      </c>
      <c r="H20" s="66">
        <f t="shared" si="1"/>
        <v>90</v>
      </c>
      <c r="I20" s="66">
        <f t="shared" si="1"/>
        <v>0</v>
      </c>
      <c r="J20" s="66">
        <f t="shared" si="1"/>
        <v>0</v>
      </c>
      <c r="K20" s="67"/>
      <c r="L20" s="66">
        <f>SUM(L6:L19)</f>
        <v>30</v>
      </c>
    </row>
    <row r="21" spans="1:12" ht="15.75">
      <c r="A21" s="68" t="s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5" customHeight="1">
      <c r="A22" s="56" t="s">
        <v>22</v>
      </c>
      <c r="B22" s="56" t="s">
        <v>126</v>
      </c>
      <c r="C22" s="56" t="s">
        <v>26</v>
      </c>
      <c r="D22" s="56"/>
      <c r="E22" s="56"/>
      <c r="F22" s="56"/>
      <c r="G22" s="56"/>
      <c r="H22" s="56"/>
      <c r="I22" s="56"/>
      <c r="J22" s="56"/>
      <c r="K22" s="56" t="s">
        <v>127</v>
      </c>
      <c r="L22" s="56" t="s">
        <v>25</v>
      </c>
    </row>
    <row r="23" spans="1:12">
      <c r="A23" s="56"/>
      <c r="B23" s="56"/>
      <c r="C23" s="57" t="s">
        <v>1</v>
      </c>
      <c r="D23" s="57" t="s">
        <v>2</v>
      </c>
      <c r="E23" s="57" t="s">
        <v>19</v>
      </c>
      <c r="F23" s="57" t="s">
        <v>21</v>
      </c>
      <c r="G23" s="57" t="s">
        <v>32</v>
      </c>
      <c r="H23" s="57" t="s">
        <v>23</v>
      </c>
      <c r="I23" s="57" t="s">
        <v>24</v>
      </c>
      <c r="J23" s="57" t="s">
        <v>85</v>
      </c>
      <c r="K23" s="56"/>
      <c r="L23" s="56"/>
    </row>
    <row r="24" spans="1:12">
      <c r="A24" s="60">
        <v>1</v>
      </c>
      <c r="B24" s="62" t="s">
        <v>41</v>
      </c>
      <c r="C24" s="60">
        <f t="shared" ref="C24:C38" si="2">SUM(D24:J24)</f>
        <v>30</v>
      </c>
      <c r="D24" s="70"/>
      <c r="E24" s="70"/>
      <c r="F24" s="70">
        <v>30</v>
      </c>
      <c r="G24" s="71"/>
      <c r="H24" s="60"/>
      <c r="I24" s="60"/>
      <c r="J24" s="60"/>
      <c r="K24" s="70" t="s">
        <v>46</v>
      </c>
      <c r="L24" s="70">
        <v>2</v>
      </c>
    </row>
    <row r="25" spans="1:12" s="40" customFormat="1">
      <c r="A25" s="60">
        <v>2</v>
      </c>
      <c r="B25" s="62" t="s">
        <v>34</v>
      </c>
      <c r="C25" s="60">
        <f t="shared" si="2"/>
        <v>30</v>
      </c>
      <c r="D25" s="70">
        <v>15</v>
      </c>
      <c r="E25" s="70"/>
      <c r="F25" s="70"/>
      <c r="G25" s="71"/>
      <c r="H25" s="60">
        <v>15</v>
      </c>
      <c r="I25" s="60"/>
      <c r="J25" s="60"/>
      <c r="K25" s="70" t="s">
        <v>45</v>
      </c>
      <c r="L25" s="70">
        <v>2</v>
      </c>
    </row>
    <row r="26" spans="1:12" s="40" customFormat="1">
      <c r="A26" s="60">
        <v>3</v>
      </c>
      <c r="B26" s="59" t="s">
        <v>43</v>
      </c>
      <c r="C26" s="60">
        <f t="shared" si="2"/>
        <v>30</v>
      </c>
      <c r="D26" s="70">
        <v>15</v>
      </c>
      <c r="E26" s="70"/>
      <c r="F26" s="70"/>
      <c r="G26" s="71"/>
      <c r="H26" s="60">
        <v>15</v>
      </c>
      <c r="I26" s="60"/>
      <c r="J26" s="60"/>
      <c r="K26" s="70" t="s">
        <v>45</v>
      </c>
      <c r="L26" s="70">
        <v>2</v>
      </c>
    </row>
    <row r="27" spans="1:12">
      <c r="A27" s="60">
        <v>4</v>
      </c>
      <c r="B27" s="62" t="s">
        <v>62</v>
      </c>
      <c r="C27" s="60">
        <f t="shared" si="2"/>
        <v>30</v>
      </c>
      <c r="D27" s="70">
        <v>15</v>
      </c>
      <c r="E27" s="70"/>
      <c r="F27" s="70"/>
      <c r="G27" s="71"/>
      <c r="H27" s="60">
        <v>15</v>
      </c>
      <c r="I27" s="60"/>
      <c r="J27" s="60"/>
      <c r="K27" s="70" t="s">
        <v>45</v>
      </c>
      <c r="L27" s="70">
        <v>2</v>
      </c>
    </row>
    <row r="28" spans="1:12">
      <c r="A28" s="60">
        <v>5</v>
      </c>
      <c r="B28" s="62" t="s">
        <v>61</v>
      </c>
      <c r="C28" s="60">
        <f t="shared" si="2"/>
        <v>30</v>
      </c>
      <c r="D28" s="70">
        <v>15</v>
      </c>
      <c r="E28" s="70"/>
      <c r="F28" s="70"/>
      <c r="G28" s="71"/>
      <c r="H28" s="60">
        <v>15</v>
      </c>
      <c r="I28" s="60"/>
      <c r="J28" s="60"/>
      <c r="K28" s="70" t="s">
        <v>45</v>
      </c>
      <c r="L28" s="70">
        <v>2</v>
      </c>
    </row>
    <row r="29" spans="1:12">
      <c r="A29" s="60">
        <v>6</v>
      </c>
      <c r="B29" s="62" t="s">
        <v>69</v>
      </c>
      <c r="C29" s="60">
        <f t="shared" si="2"/>
        <v>30</v>
      </c>
      <c r="D29" s="70">
        <v>15</v>
      </c>
      <c r="E29" s="70"/>
      <c r="F29" s="70"/>
      <c r="G29" s="71"/>
      <c r="H29" s="60">
        <v>15</v>
      </c>
      <c r="I29" s="60"/>
      <c r="J29" s="60"/>
      <c r="K29" s="70" t="s">
        <v>45</v>
      </c>
      <c r="L29" s="70">
        <v>2</v>
      </c>
    </row>
    <row r="30" spans="1:12">
      <c r="A30" s="60">
        <v>7</v>
      </c>
      <c r="B30" s="62" t="s">
        <v>70</v>
      </c>
      <c r="C30" s="60">
        <f t="shared" si="2"/>
        <v>40</v>
      </c>
      <c r="D30" s="70">
        <v>25</v>
      </c>
      <c r="E30" s="70">
        <v>15</v>
      </c>
      <c r="F30" s="70"/>
      <c r="G30" s="71"/>
      <c r="H30" s="60"/>
      <c r="I30" s="60"/>
      <c r="J30" s="60"/>
      <c r="K30" s="70" t="s">
        <v>45</v>
      </c>
      <c r="L30" s="70">
        <v>3</v>
      </c>
    </row>
    <row r="31" spans="1:12">
      <c r="A31" s="60">
        <v>8</v>
      </c>
      <c r="B31" s="62" t="s">
        <v>129</v>
      </c>
      <c r="C31" s="60">
        <f t="shared" si="2"/>
        <v>30</v>
      </c>
      <c r="D31" s="70">
        <v>15</v>
      </c>
      <c r="E31" s="70">
        <v>15</v>
      </c>
      <c r="F31" s="70"/>
      <c r="G31" s="71"/>
      <c r="H31" s="60"/>
      <c r="I31" s="60"/>
      <c r="J31" s="72"/>
      <c r="K31" s="70" t="s">
        <v>46</v>
      </c>
      <c r="L31" s="70">
        <v>2</v>
      </c>
    </row>
    <row r="32" spans="1:12">
      <c r="A32" s="60">
        <v>9</v>
      </c>
      <c r="B32" s="62" t="s">
        <v>71</v>
      </c>
      <c r="C32" s="60">
        <f t="shared" si="2"/>
        <v>40</v>
      </c>
      <c r="D32" s="70">
        <v>15</v>
      </c>
      <c r="E32" s="70"/>
      <c r="F32" s="70"/>
      <c r="G32" s="71"/>
      <c r="H32" s="60">
        <v>25</v>
      </c>
      <c r="I32" s="60"/>
      <c r="J32" s="60"/>
      <c r="K32" s="70" t="s">
        <v>45</v>
      </c>
      <c r="L32" s="70">
        <v>3</v>
      </c>
    </row>
    <row r="33" spans="1:12">
      <c r="A33" s="60">
        <v>10</v>
      </c>
      <c r="B33" s="59" t="s">
        <v>39</v>
      </c>
      <c r="C33" s="60">
        <f>SUM(D33:J33)</f>
        <v>15</v>
      </c>
      <c r="D33" s="60">
        <v>15</v>
      </c>
      <c r="E33" s="60"/>
      <c r="F33" s="60"/>
      <c r="G33" s="60"/>
      <c r="H33" s="60"/>
      <c r="I33" s="60"/>
      <c r="J33" s="60"/>
      <c r="K33" s="61" t="s">
        <v>46</v>
      </c>
      <c r="L33" s="61">
        <v>1</v>
      </c>
    </row>
    <row r="34" spans="1:12">
      <c r="A34" s="60">
        <v>11</v>
      </c>
      <c r="B34" s="59" t="s">
        <v>42</v>
      </c>
      <c r="C34" s="60">
        <f>SUM(D34:J34)</f>
        <v>15</v>
      </c>
      <c r="D34" s="60">
        <v>15</v>
      </c>
      <c r="E34" s="60"/>
      <c r="F34" s="60"/>
      <c r="G34" s="60"/>
      <c r="H34" s="60"/>
      <c r="I34" s="60"/>
      <c r="J34" s="60"/>
      <c r="K34" s="61" t="s">
        <v>46</v>
      </c>
      <c r="L34" s="61">
        <v>1</v>
      </c>
    </row>
    <row r="35" spans="1:12">
      <c r="A35" s="60">
        <v>12</v>
      </c>
      <c r="B35" s="59" t="s">
        <v>63</v>
      </c>
      <c r="C35" s="60">
        <f t="shared" si="2"/>
        <v>15</v>
      </c>
      <c r="D35" s="60">
        <v>15</v>
      </c>
      <c r="E35" s="60"/>
      <c r="F35" s="60"/>
      <c r="G35" s="60"/>
      <c r="H35" s="60"/>
      <c r="I35" s="60"/>
      <c r="J35" s="60"/>
      <c r="K35" s="61" t="s">
        <v>46</v>
      </c>
      <c r="L35" s="61">
        <v>1</v>
      </c>
    </row>
    <row r="36" spans="1:12" ht="31.5" customHeight="1">
      <c r="A36" s="60">
        <v>13</v>
      </c>
      <c r="B36" s="73" t="s">
        <v>88</v>
      </c>
      <c r="C36" s="60">
        <f t="shared" si="2"/>
        <v>25</v>
      </c>
      <c r="D36" s="61"/>
      <c r="E36" s="61"/>
      <c r="F36" s="61">
        <v>25</v>
      </c>
      <c r="G36" s="63"/>
      <c r="H36" s="58"/>
      <c r="I36" s="58"/>
      <c r="J36" s="58"/>
      <c r="K36" s="61" t="s">
        <v>46</v>
      </c>
      <c r="L36" s="61">
        <v>2</v>
      </c>
    </row>
    <row r="37" spans="1:12">
      <c r="A37" s="60">
        <v>14</v>
      </c>
      <c r="B37" s="62" t="s">
        <v>116</v>
      </c>
      <c r="C37" s="60">
        <f t="shared" si="2"/>
        <v>30</v>
      </c>
      <c r="D37" s="70"/>
      <c r="E37" s="70"/>
      <c r="F37" s="70">
        <v>30</v>
      </c>
      <c r="G37" s="60"/>
      <c r="H37" s="60"/>
      <c r="I37" s="60"/>
      <c r="J37" s="60"/>
      <c r="K37" s="70" t="s">
        <v>117</v>
      </c>
      <c r="L37" s="70">
        <v>0</v>
      </c>
    </row>
    <row r="38" spans="1:12">
      <c r="A38" s="60">
        <v>15</v>
      </c>
      <c r="B38" s="62" t="s">
        <v>112</v>
      </c>
      <c r="C38" s="60">
        <f t="shared" si="2"/>
        <v>120</v>
      </c>
      <c r="D38" s="70"/>
      <c r="E38" s="70"/>
      <c r="F38" s="70"/>
      <c r="G38" s="60"/>
      <c r="H38" s="60"/>
      <c r="I38" s="60"/>
      <c r="J38" s="60">
        <v>120</v>
      </c>
      <c r="K38" s="70" t="s">
        <v>46</v>
      </c>
      <c r="L38" s="70">
        <v>5</v>
      </c>
    </row>
    <row r="39" spans="1:12">
      <c r="A39" s="60"/>
      <c r="B39" s="74" t="s">
        <v>6</v>
      </c>
      <c r="C39" s="75">
        <f t="shared" ref="C39:J39" si="3">SUM(C24:C38)</f>
        <v>510</v>
      </c>
      <c r="D39" s="75">
        <f t="shared" si="3"/>
        <v>175</v>
      </c>
      <c r="E39" s="75">
        <f t="shared" si="3"/>
        <v>30</v>
      </c>
      <c r="F39" s="75">
        <f t="shared" si="3"/>
        <v>85</v>
      </c>
      <c r="G39" s="75">
        <f t="shared" si="3"/>
        <v>0</v>
      </c>
      <c r="H39" s="75">
        <f t="shared" si="3"/>
        <v>100</v>
      </c>
      <c r="I39" s="75">
        <f t="shared" si="3"/>
        <v>0</v>
      </c>
      <c r="J39" s="75">
        <f t="shared" si="3"/>
        <v>120</v>
      </c>
      <c r="K39" s="76"/>
      <c r="L39" s="75">
        <f>SUM(L24:L38)</f>
        <v>30</v>
      </c>
    </row>
    <row r="40" spans="1:12" ht="15.75">
      <c r="A40" s="77" t="s">
        <v>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5" customHeight="1">
      <c r="A41" s="80" t="s">
        <v>22</v>
      </c>
      <c r="B41" s="56" t="s">
        <v>126</v>
      </c>
      <c r="C41" s="56" t="s">
        <v>26</v>
      </c>
      <c r="D41" s="56"/>
      <c r="E41" s="56"/>
      <c r="F41" s="56"/>
      <c r="G41" s="56"/>
      <c r="H41" s="56"/>
      <c r="I41" s="56"/>
      <c r="J41" s="56"/>
      <c r="K41" s="56" t="s">
        <v>127</v>
      </c>
      <c r="L41" s="80" t="s">
        <v>25</v>
      </c>
    </row>
    <row r="42" spans="1:12">
      <c r="A42" s="56"/>
      <c r="B42" s="56"/>
      <c r="C42" s="57" t="s">
        <v>1</v>
      </c>
      <c r="D42" s="57" t="s">
        <v>2</v>
      </c>
      <c r="E42" s="57" t="s">
        <v>19</v>
      </c>
      <c r="F42" s="57" t="s">
        <v>21</v>
      </c>
      <c r="G42" s="57" t="s">
        <v>32</v>
      </c>
      <c r="H42" s="57" t="s">
        <v>23</v>
      </c>
      <c r="I42" s="57" t="s">
        <v>24</v>
      </c>
      <c r="J42" s="57" t="s">
        <v>85</v>
      </c>
      <c r="K42" s="56"/>
      <c r="L42" s="56"/>
    </row>
    <row r="43" spans="1:12">
      <c r="A43" s="58">
        <v>1</v>
      </c>
      <c r="B43" s="59" t="s">
        <v>41</v>
      </c>
      <c r="C43" s="58">
        <f t="shared" ref="C43:C53" si="4">SUM(D43:J43)</f>
        <v>30</v>
      </c>
      <c r="D43" s="61"/>
      <c r="E43" s="61"/>
      <c r="F43" s="58">
        <v>30</v>
      </c>
      <c r="G43" s="63"/>
      <c r="H43" s="81"/>
      <c r="I43" s="58"/>
      <c r="J43" s="58"/>
      <c r="K43" s="61" t="s">
        <v>46</v>
      </c>
      <c r="L43" s="61">
        <v>2</v>
      </c>
    </row>
    <row r="44" spans="1:12">
      <c r="A44" s="58">
        <v>2</v>
      </c>
      <c r="B44" s="59" t="s">
        <v>130</v>
      </c>
      <c r="C44" s="58">
        <f t="shared" si="4"/>
        <v>40</v>
      </c>
      <c r="D44" s="61">
        <v>25</v>
      </c>
      <c r="E44" s="61">
        <v>15</v>
      </c>
      <c r="F44" s="61"/>
      <c r="G44" s="63"/>
      <c r="H44" s="58"/>
      <c r="I44" s="58"/>
      <c r="J44" s="58"/>
      <c r="K44" s="61" t="s">
        <v>45</v>
      </c>
      <c r="L44" s="61">
        <v>3</v>
      </c>
    </row>
    <row r="45" spans="1:12">
      <c r="A45" s="58">
        <v>3</v>
      </c>
      <c r="B45" s="59" t="s">
        <v>131</v>
      </c>
      <c r="C45" s="58">
        <f t="shared" si="4"/>
        <v>30</v>
      </c>
      <c r="D45" s="61">
        <v>15</v>
      </c>
      <c r="E45" s="61"/>
      <c r="F45" s="61"/>
      <c r="G45" s="63"/>
      <c r="H45" s="58">
        <v>15</v>
      </c>
      <c r="I45" s="58"/>
      <c r="J45" s="58"/>
      <c r="K45" s="61" t="s">
        <v>45</v>
      </c>
      <c r="L45" s="61">
        <v>2</v>
      </c>
    </row>
    <row r="46" spans="1:12">
      <c r="A46" s="58">
        <v>4</v>
      </c>
      <c r="B46" s="59" t="s">
        <v>64</v>
      </c>
      <c r="C46" s="58">
        <f>SUM(D46:J46)</f>
        <v>30</v>
      </c>
      <c r="D46" s="61">
        <v>15</v>
      </c>
      <c r="E46" s="81"/>
      <c r="F46" s="61"/>
      <c r="G46" s="58"/>
      <c r="H46" s="61">
        <v>10</v>
      </c>
      <c r="I46" s="58">
        <v>5</v>
      </c>
      <c r="J46" s="58"/>
      <c r="K46" s="61" t="s">
        <v>45</v>
      </c>
      <c r="L46" s="61">
        <v>2</v>
      </c>
    </row>
    <row r="47" spans="1:12">
      <c r="A47" s="58">
        <v>5</v>
      </c>
      <c r="B47" s="59" t="s">
        <v>65</v>
      </c>
      <c r="C47" s="58">
        <f>SUM(D47:J47)</f>
        <v>110</v>
      </c>
      <c r="D47" s="61"/>
      <c r="E47" s="61"/>
      <c r="F47" s="61"/>
      <c r="G47" s="58"/>
      <c r="H47" s="58">
        <v>110</v>
      </c>
      <c r="I47" s="58"/>
      <c r="J47" s="58"/>
      <c r="K47" s="61" t="s">
        <v>46</v>
      </c>
      <c r="L47" s="61">
        <v>6</v>
      </c>
    </row>
    <row r="48" spans="1:12">
      <c r="A48" s="58">
        <v>6</v>
      </c>
      <c r="B48" s="62" t="s">
        <v>72</v>
      </c>
      <c r="C48" s="60">
        <f t="shared" ref="C48" si="5">SUM(D48:J48)</f>
        <v>25</v>
      </c>
      <c r="D48" s="70">
        <v>25</v>
      </c>
      <c r="E48" s="70"/>
      <c r="F48" s="70"/>
      <c r="G48" s="82"/>
      <c r="H48" s="83"/>
      <c r="I48" s="83"/>
      <c r="J48" s="83"/>
      <c r="K48" s="70" t="s">
        <v>45</v>
      </c>
      <c r="L48" s="70">
        <v>2</v>
      </c>
    </row>
    <row r="49" spans="1:12">
      <c r="A49" s="58">
        <v>7</v>
      </c>
      <c r="B49" s="84" t="s">
        <v>66</v>
      </c>
      <c r="C49" s="58">
        <f>SUM(D49:J49)</f>
        <v>40</v>
      </c>
      <c r="D49" s="58">
        <v>25</v>
      </c>
      <c r="E49" s="58"/>
      <c r="F49" s="58"/>
      <c r="G49" s="58"/>
      <c r="H49" s="58">
        <v>15</v>
      </c>
      <c r="I49" s="58"/>
      <c r="J49" s="58"/>
      <c r="K49" s="61" t="s">
        <v>45</v>
      </c>
      <c r="L49" s="58">
        <v>3</v>
      </c>
    </row>
    <row r="50" spans="1:12">
      <c r="A50" s="58">
        <v>8</v>
      </c>
      <c r="B50" s="59" t="s">
        <v>67</v>
      </c>
      <c r="C50" s="58">
        <f t="shared" ref="C50:C52" si="6">SUM(D50:J50)</f>
        <v>40</v>
      </c>
      <c r="D50" s="61">
        <v>10</v>
      </c>
      <c r="E50" s="61"/>
      <c r="F50" s="61"/>
      <c r="G50" s="85"/>
      <c r="H50" s="86">
        <v>30</v>
      </c>
      <c r="I50" s="86"/>
      <c r="J50" s="85"/>
      <c r="K50" s="61" t="s">
        <v>46</v>
      </c>
      <c r="L50" s="61">
        <v>3</v>
      </c>
    </row>
    <row r="51" spans="1:12">
      <c r="A51" s="58">
        <v>9</v>
      </c>
      <c r="B51" s="59" t="s">
        <v>52</v>
      </c>
      <c r="C51" s="58">
        <f t="shared" si="6"/>
        <v>25</v>
      </c>
      <c r="D51" s="61">
        <v>10</v>
      </c>
      <c r="E51" s="81"/>
      <c r="F51" s="61">
        <v>15</v>
      </c>
      <c r="G51" s="63"/>
      <c r="H51" s="58"/>
      <c r="I51" s="58"/>
      <c r="J51" s="58"/>
      <c r="K51" s="61" t="s">
        <v>46</v>
      </c>
      <c r="L51" s="61">
        <v>2</v>
      </c>
    </row>
    <row r="52" spans="1:12">
      <c r="A52" s="58">
        <v>10</v>
      </c>
      <c r="B52" s="59" t="s">
        <v>116</v>
      </c>
      <c r="C52" s="58">
        <f t="shared" si="6"/>
        <v>30</v>
      </c>
      <c r="D52" s="61"/>
      <c r="E52" s="61"/>
      <c r="F52" s="61">
        <v>30</v>
      </c>
      <c r="G52" s="85"/>
      <c r="H52" s="86"/>
      <c r="I52" s="86"/>
      <c r="J52" s="85"/>
      <c r="K52" s="61" t="s">
        <v>117</v>
      </c>
      <c r="L52" s="61">
        <v>0</v>
      </c>
    </row>
    <row r="53" spans="1:12">
      <c r="A53" s="58">
        <v>11</v>
      </c>
      <c r="B53" s="59" t="s">
        <v>50</v>
      </c>
      <c r="C53" s="58">
        <f t="shared" si="4"/>
        <v>120</v>
      </c>
      <c r="D53" s="61"/>
      <c r="E53" s="61"/>
      <c r="F53" s="61"/>
      <c r="G53" s="86"/>
      <c r="H53" s="86"/>
      <c r="I53" s="86"/>
      <c r="J53" s="86">
        <v>120</v>
      </c>
      <c r="K53" s="61" t="s">
        <v>46</v>
      </c>
      <c r="L53" s="61">
        <v>5</v>
      </c>
    </row>
    <row r="54" spans="1:12">
      <c r="A54" s="87"/>
      <c r="B54" s="88" t="s">
        <v>8</v>
      </c>
      <c r="C54" s="89">
        <f t="shared" ref="C54:J54" si="7">SUM(C43:C53)</f>
        <v>520</v>
      </c>
      <c r="D54" s="89">
        <f t="shared" si="7"/>
        <v>125</v>
      </c>
      <c r="E54" s="89">
        <f t="shared" si="7"/>
        <v>15</v>
      </c>
      <c r="F54" s="89">
        <f t="shared" si="7"/>
        <v>75</v>
      </c>
      <c r="G54" s="89">
        <f t="shared" si="7"/>
        <v>0</v>
      </c>
      <c r="H54" s="89">
        <f t="shared" si="7"/>
        <v>180</v>
      </c>
      <c r="I54" s="89">
        <f t="shared" si="7"/>
        <v>5</v>
      </c>
      <c r="J54" s="89">
        <f t="shared" si="7"/>
        <v>120</v>
      </c>
      <c r="K54" s="90"/>
      <c r="L54" s="89">
        <f>SUM(L43:L53)</f>
        <v>30</v>
      </c>
    </row>
    <row r="55" spans="1:12" ht="15.75">
      <c r="A55" s="77" t="s">
        <v>90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</row>
    <row r="56" spans="1:12" ht="15" customHeight="1">
      <c r="A56" s="91" t="s">
        <v>22</v>
      </c>
      <c r="B56" s="56" t="s">
        <v>126</v>
      </c>
      <c r="C56" s="56" t="s">
        <v>26</v>
      </c>
      <c r="D56" s="56"/>
      <c r="E56" s="56"/>
      <c r="F56" s="56"/>
      <c r="G56" s="56"/>
      <c r="H56" s="56"/>
      <c r="I56" s="56"/>
      <c r="J56" s="56"/>
      <c r="K56" s="56" t="s">
        <v>127</v>
      </c>
      <c r="L56" s="91" t="s">
        <v>25</v>
      </c>
    </row>
    <row r="57" spans="1:12">
      <c r="A57" s="91"/>
      <c r="B57" s="56"/>
      <c r="C57" s="57" t="s">
        <v>1</v>
      </c>
      <c r="D57" s="57" t="s">
        <v>2</v>
      </c>
      <c r="E57" s="57" t="s">
        <v>19</v>
      </c>
      <c r="F57" s="57" t="s">
        <v>21</v>
      </c>
      <c r="G57" s="57" t="s">
        <v>32</v>
      </c>
      <c r="H57" s="57" t="s">
        <v>23</v>
      </c>
      <c r="I57" s="57" t="s">
        <v>24</v>
      </c>
      <c r="J57" s="57" t="s">
        <v>85</v>
      </c>
      <c r="K57" s="56"/>
      <c r="L57" s="91"/>
    </row>
    <row r="58" spans="1:12">
      <c r="A58" s="92">
        <v>1</v>
      </c>
      <c r="B58" s="93" t="s">
        <v>41</v>
      </c>
      <c r="C58" s="92">
        <f t="shared" ref="C58:C73" si="8">SUM(D58:K58)</f>
        <v>30</v>
      </c>
      <c r="D58" s="94"/>
      <c r="E58" s="94"/>
      <c r="F58" s="92">
        <v>30</v>
      </c>
      <c r="G58" s="95"/>
      <c r="H58" s="96"/>
      <c r="I58" s="97"/>
      <c r="J58" s="92"/>
      <c r="K58" s="94" t="s">
        <v>46</v>
      </c>
      <c r="L58" s="94">
        <v>2</v>
      </c>
    </row>
    <row r="59" spans="1:12">
      <c r="A59" s="92">
        <v>2</v>
      </c>
      <c r="B59" s="93" t="s">
        <v>53</v>
      </c>
      <c r="C59" s="92">
        <f t="shared" si="8"/>
        <v>40</v>
      </c>
      <c r="D59" s="94">
        <v>25</v>
      </c>
      <c r="E59" s="94">
        <v>15</v>
      </c>
      <c r="F59" s="94"/>
      <c r="G59" s="95"/>
      <c r="H59" s="60"/>
      <c r="I59" s="97"/>
      <c r="J59" s="92"/>
      <c r="K59" s="94" t="s">
        <v>45</v>
      </c>
      <c r="L59" s="94">
        <v>3</v>
      </c>
    </row>
    <row r="60" spans="1:12">
      <c r="A60" s="58">
        <v>3</v>
      </c>
      <c r="B60" s="59" t="s">
        <v>54</v>
      </c>
      <c r="C60" s="58">
        <f t="shared" si="8"/>
        <v>30</v>
      </c>
      <c r="D60" s="61">
        <v>10</v>
      </c>
      <c r="E60" s="61"/>
      <c r="F60" s="61"/>
      <c r="G60" s="63"/>
      <c r="H60" s="92">
        <v>20</v>
      </c>
      <c r="I60" s="58"/>
      <c r="J60" s="58"/>
      <c r="K60" s="61" t="s">
        <v>45</v>
      </c>
      <c r="L60" s="61">
        <v>2</v>
      </c>
    </row>
    <row r="61" spans="1:12">
      <c r="A61" s="58">
        <v>4</v>
      </c>
      <c r="B61" s="59" t="s">
        <v>55</v>
      </c>
      <c r="C61" s="58">
        <f t="shared" si="8"/>
        <v>110</v>
      </c>
      <c r="D61" s="61"/>
      <c r="E61" s="61"/>
      <c r="F61" s="61"/>
      <c r="G61" s="63"/>
      <c r="H61" s="58">
        <v>110</v>
      </c>
      <c r="I61" s="58"/>
      <c r="J61" s="58"/>
      <c r="K61" s="61" t="s">
        <v>45</v>
      </c>
      <c r="L61" s="61">
        <v>6</v>
      </c>
    </row>
    <row r="62" spans="1:12">
      <c r="A62" s="58">
        <v>5</v>
      </c>
      <c r="B62" s="59" t="s">
        <v>56</v>
      </c>
      <c r="C62" s="58">
        <f t="shared" si="8"/>
        <v>15</v>
      </c>
      <c r="D62" s="61">
        <v>15</v>
      </c>
      <c r="E62" s="61"/>
      <c r="F62" s="61"/>
      <c r="G62" s="63"/>
      <c r="H62" s="58"/>
      <c r="I62" s="58"/>
      <c r="J62" s="58"/>
      <c r="K62" s="61" t="s">
        <v>46</v>
      </c>
      <c r="L62" s="61">
        <v>1</v>
      </c>
    </row>
    <row r="63" spans="1:12">
      <c r="A63" s="58">
        <v>6</v>
      </c>
      <c r="B63" s="59" t="s">
        <v>57</v>
      </c>
      <c r="C63" s="58">
        <f t="shared" si="8"/>
        <v>30</v>
      </c>
      <c r="D63" s="61">
        <v>10</v>
      </c>
      <c r="E63" s="81"/>
      <c r="F63" s="61">
        <v>20</v>
      </c>
      <c r="G63" s="63"/>
      <c r="H63" s="58"/>
      <c r="I63" s="58"/>
      <c r="J63" s="58"/>
      <c r="K63" s="61" t="s">
        <v>46</v>
      </c>
      <c r="L63" s="61">
        <v>2</v>
      </c>
    </row>
    <row r="64" spans="1:12">
      <c r="A64" s="58">
        <v>7</v>
      </c>
      <c r="B64" s="59" t="s">
        <v>58</v>
      </c>
      <c r="C64" s="58">
        <f t="shared" si="8"/>
        <v>15</v>
      </c>
      <c r="D64" s="61">
        <v>15</v>
      </c>
      <c r="E64" s="61"/>
      <c r="F64" s="61"/>
      <c r="G64" s="63"/>
      <c r="H64" s="58"/>
      <c r="I64" s="58"/>
      <c r="J64" s="58"/>
      <c r="K64" s="61" t="s">
        <v>46</v>
      </c>
      <c r="L64" s="61">
        <v>1</v>
      </c>
    </row>
    <row r="65" spans="1:12">
      <c r="A65" s="58">
        <v>8</v>
      </c>
      <c r="B65" s="59" t="s">
        <v>59</v>
      </c>
      <c r="C65" s="58">
        <f t="shared" si="8"/>
        <v>15</v>
      </c>
      <c r="D65" s="61"/>
      <c r="E65" s="61">
        <v>15</v>
      </c>
      <c r="F65" s="61"/>
      <c r="G65" s="63"/>
      <c r="H65" s="58"/>
      <c r="I65" s="58"/>
      <c r="J65" s="58"/>
      <c r="K65" s="61" t="s">
        <v>46</v>
      </c>
      <c r="L65" s="61">
        <v>1</v>
      </c>
    </row>
    <row r="66" spans="1:12" ht="30">
      <c r="A66" s="58">
        <v>9</v>
      </c>
      <c r="B66" s="73" t="s">
        <v>89</v>
      </c>
      <c r="C66" s="58">
        <f t="shared" si="8"/>
        <v>30</v>
      </c>
      <c r="D66" s="61">
        <v>15</v>
      </c>
      <c r="E66" s="61">
        <v>15</v>
      </c>
      <c r="F66" s="61"/>
      <c r="G66" s="63"/>
      <c r="H66" s="58"/>
      <c r="I66" s="58"/>
      <c r="J66" s="58"/>
      <c r="K66" s="61" t="s">
        <v>46</v>
      </c>
      <c r="L66" s="61">
        <v>2</v>
      </c>
    </row>
    <row r="67" spans="1:12" ht="32.1" customHeight="1">
      <c r="A67" s="58">
        <v>10</v>
      </c>
      <c r="B67" s="59" t="s">
        <v>109</v>
      </c>
      <c r="C67" s="58">
        <f>SUM(D67:K67)</f>
        <v>15</v>
      </c>
      <c r="D67" s="61">
        <v>15</v>
      </c>
      <c r="E67" s="61"/>
      <c r="F67" s="61"/>
      <c r="G67" s="63"/>
      <c r="H67" s="58"/>
      <c r="I67" s="58"/>
      <c r="J67" s="58"/>
      <c r="K67" s="61" t="s">
        <v>46</v>
      </c>
      <c r="L67" s="61">
        <v>1</v>
      </c>
    </row>
    <row r="68" spans="1:12">
      <c r="A68" s="58">
        <v>11</v>
      </c>
      <c r="B68" s="98" t="s">
        <v>50</v>
      </c>
      <c r="C68" s="99">
        <f>SUM(D68:K68)</f>
        <v>120</v>
      </c>
      <c r="D68" s="100"/>
      <c r="E68" s="100"/>
      <c r="F68" s="100"/>
      <c r="G68" s="101"/>
      <c r="H68" s="99"/>
      <c r="I68" s="99"/>
      <c r="J68" s="99">
        <v>120</v>
      </c>
      <c r="K68" s="100" t="s">
        <v>46</v>
      </c>
      <c r="L68" s="100">
        <v>5</v>
      </c>
    </row>
    <row r="69" spans="1:12" ht="45">
      <c r="A69" s="58">
        <v>12</v>
      </c>
      <c r="B69" s="102" t="s">
        <v>140</v>
      </c>
      <c r="C69" s="103"/>
      <c r="D69" s="104"/>
      <c r="E69" s="104"/>
      <c r="F69" s="104"/>
      <c r="G69" s="103"/>
      <c r="H69" s="103"/>
      <c r="I69" s="103"/>
      <c r="J69" s="103"/>
      <c r="K69" s="104"/>
      <c r="L69" s="104"/>
    </row>
    <row r="70" spans="1:12">
      <c r="A70" s="105" t="s">
        <v>97</v>
      </c>
      <c r="B70" s="102" t="s">
        <v>86</v>
      </c>
      <c r="C70" s="106">
        <f t="shared" ref="C70:J70" si="9">SUM(C71:C73)</f>
        <v>60</v>
      </c>
      <c r="D70" s="106">
        <f t="shared" si="9"/>
        <v>15</v>
      </c>
      <c r="E70" s="106">
        <f t="shared" si="9"/>
        <v>15</v>
      </c>
      <c r="F70" s="106">
        <f t="shared" si="9"/>
        <v>30</v>
      </c>
      <c r="G70" s="106">
        <f t="shared" si="9"/>
        <v>0</v>
      </c>
      <c r="H70" s="106">
        <f t="shared" si="9"/>
        <v>0</v>
      </c>
      <c r="I70" s="106">
        <f t="shared" si="9"/>
        <v>0</v>
      </c>
      <c r="J70" s="106">
        <f t="shared" si="9"/>
        <v>0</v>
      </c>
      <c r="K70" s="106"/>
      <c r="L70" s="106">
        <f>SUM(L71:L73)</f>
        <v>4</v>
      </c>
    </row>
    <row r="71" spans="1:12">
      <c r="A71" s="107"/>
      <c r="B71" s="59" t="s">
        <v>111</v>
      </c>
      <c r="C71" s="58">
        <f t="shared" si="8"/>
        <v>15</v>
      </c>
      <c r="D71" s="61"/>
      <c r="E71" s="81"/>
      <c r="F71" s="61">
        <v>15</v>
      </c>
      <c r="G71" s="63"/>
      <c r="H71" s="58"/>
      <c r="I71" s="58"/>
      <c r="J71" s="58"/>
      <c r="K71" s="61" t="s">
        <v>46</v>
      </c>
      <c r="L71" s="61">
        <v>1</v>
      </c>
    </row>
    <row r="72" spans="1:12">
      <c r="A72" s="107"/>
      <c r="B72" s="59" t="s">
        <v>136</v>
      </c>
      <c r="C72" s="58">
        <f t="shared" si="8"/>
        <v>30</v>
      </c>
      <c r="D72" s="61">
        <v>15</v>
      </c>
      <c r="E72" s="61">
        <v>15</v>
      </c>
      <c r="F72" s="61"/>
      <c r="G72" s="63"/>
      <c r="H72" s="58"/>
      <c r="I72" s="58"/>
      <c r="J72" s="58"/>
      <c r="K72" s="61" t="s">
        <v>46</v>
      </c>
      <c r="L72" s="61">
        <v>2</v>
      </c>
    </row>
    <row r="73" spans="1:12">
      <c r="A73" s="108"/>
      <c r="B73" s="59" t="s">
        <v>83</v>
      </c>
      <c r="C73" s="99">
        <f t="shared" si="8"/>
        <v>15</v>
      </c>
      <c r="D73" s="100"/>
      <c r="E73" s="81"/>
      <c r="F73" s="100">
        <v>15</v>
      </c>
      <c r="G73" s="101"/>
      <c r="H73" s="99"/>
      <c r="I73" s="99"/>
      <c r="J73" s="99"/>
      <c r="K73" s="100" t="s">
        <v>46</v>
      </c>
      <c r="L73" s="100">
        <v>1</v>
      </c>
    </row>
    <row r="74" spans="1:12">
      <c r="A74" s="109" t="s">
        <v>98</v>
      </c>
      <c r="B74" s="110" t="s">
        <v>118</v>
      </c>
      <c r="C74" s="111">
        <f>SUM(C75:C77)</f>
        <v>60</v>
      </c>
      <c r="D74" s="111">
        <f t="shared" ref="D74:L74" si="10">SUM(D75:D77)</f>
        <v>15</v>
      </c>
      <c r="E74" s="111">
        <f t="shared" si="10"/>
        <v>15</v>
      </c>
      <c r="F74" s="111">
        <f t="shared" si="10"/>
        <v>15</v>
      </c>
      <c r="G74" s="111">
        <f t="shared" si="10"/>
        <v>0</v>
      </c>
      <c r="H74" s="111">
        <f t="shared" si="10"/>
        <v>15</v>
      </c>
      <c r="I74" s="111">
        <f t="shared" si="10"/>
        <v>0</v>
      </c>
      <c r="J74" s="111">
        <f t="shared" si="10"/>
        <v>0</v>
      </c>
      <c r="K74" s="111"/>
      <c r="L74" s="111">
        <f t="shared" si="10"/>
        <v>4</v>
      </c>
    </row>
    <row r="75" spans="1:12" s="2" customFormat="1" ht="12.95" customHeight="1">
      <c r="A75" s="112"/>
      <c r="B75" s="113" t="s">
        <v>81</v>
      </c>
      <c r="C75" s="58">
        <f t="shared" ref="C75:C76" si="11">SUM(D75:K75)</f>
        <v>30</v>
      </c>
      <c r="D75" s="61">
        <v>15</v>
      </c>
      <c r="E75" s="100">
        <v>15</v>
      </c>
      <c r="F75" s="61"/>
      <c r="G75" s="63"/>
      <c r="H75" s="58"/>
      <c r="I75" s="58"/>
      <c r="J75" s="58"/>
      <c r="K75" s="61" t="s">
        <v>46</v>
      </c>
      <c r="L75" s="61">
        <v>2</v>
      </c>
    </row>
    <row r="76" spans="1:12" s="2" customFormat="1" ht="12.95" customHeight="1">
      <c r="A76" s="112"/>
      <c r="B76" s="114" t="s">
        <v>82</v>
      </c>
      <c r="C76" s="58">
        <f t="shared" si="11"/>
        <v>15</v>
      </c>
      <c r="D76" s="115"/>
      <c r="E76" s="116"/>
      <c r="F76" s="117">
        <v>15</v>
      </c>
      <c r="G76" s="101"/>
      <c r="H76" s="99"/>
      <c r="I76" s="99"/>
      <c r="J76" s="99"/>
      <c r="K76" s="100" t="s">
        <v>46</v>
      </c>
      <c r="L76" s="100">
        <v>1</v>
      </c>
    </row>
    <row r="77" spans="1:12">
      <c r="A77" s="112"/>
      <c r="B77" s="118" t="s">
        <v>110</v>
      </c>
      <c r="C77" s="58">
        <f>SUM(D77:K77)</f>
        <v>15</v>
      </c>
      <c r="D77" s="119"/>
      <c r="E77" s="119"/>
      <c r="F77" s="120"/>
      <c r="G77" s="119"/>
      <c r="H77" s="121">
        <v>15</v>
      </c>
      <c r="I77" s="119"/>
      <c r="J77" s="119"/>
      <c r="K77" s="121" t="s">
        <v>46</v>
      </c>
      <c r="L77" s="120">
        <v>1</v>
      </c>
    </row>
    <row r="78" spans="1:12">
      <c r="A78" s="122" t="s">
        <v>99</v>
      </c>
      <c r="B78" s="122"/>
      <c r="C78" s="75">
        <f t="shared" ref="C78:J78" si="12">SUM(C58:C70)</f>
        <v>510</v>
      </c>
      <c r="D78" s="75">
        <f t="shared" si="12"/>
        <v>120</v>
      </c>
      <c r="E78" s="75">
        <f t="shared" si="12"/>
        <v>60</v>
      </c>
      <c r="F78" s="75">
        <f t="shared" si="12"/>
        <v>80</v>
      </c>
      <c r="G78" s="75">
        <f t="shared" si="12"/>
        <v>0</v>
      </c>
      <c r="H78" s="75">
        <f t="shared" si="12"/>
        <v>130</v>
      </c>
      <c r="I78" s="75">
        <f t="shared" si="12"/>
        <v>0</v>
      </c>
      <c r="J78" s="75">
        <f t="shared" si="12"/>
        <v>120</v>
      </c>
      <c r="K78" s="123"/>
      <c r="L78" s="75">
        <f>SUM(L58:L70)</f>
        <v>30</v>
      </c>
    </row>
    <row r="79" spans="1:12">
      <c r="A79" s="122" t="s">
        <v>100</v>
      </c>
      <c r="B79" s="122"/>
      <c r="C79" s="75">
        <f t="shared" ref="C79:L79" si="13">SUM(C58:C68) + C74</f>
        <v>510</v>
      </c>
      <c r="D79" s="75">
        <f t="shared" si="13"/>
        <v>120</v>
      </c>
      <c r="E79" s="75">
        <f t="shared" si="13"/>
        <v>60</v>
      </c>
      <c r="F79" s="75">
        <f t="shared" si="13"/>
        <v>65</v>
      </c>
      <c r="G79" s="75">
        <f t="shared" si="13"/>
        <v>0</v>
      </c>
      <c r="H79" s="75">
        <f t="shared" si="13"/>
        <v>145</v>
      </c>
      <c r="I79" s="75">
        <f t="shared" si="13"/>
        <v>0</v>
      </c>
      <c r="J79" s="75">
        <f t="shared" si="13"/>
        <v>120</v>
      </c>
      <c r="K79" s="75">
        <f t="shared" si="13"/>
        <v>0</v>
      </c>
      <c r="L79" s="75">
        <f t="shared" si="13"/>
        <v>30</v>
      </c>
    </row>
    <row r="80" spans="1:12" ht="15.75">
      <c r="A80" s="77" t="s">
        <v>91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9"/>
    </row>
    <row r="81" spans="1:12" ht="15" customHeight="1">
      <c r="A81" s="91" t="s">
        <v>22</v>
      </c>
      <c r="B81" s="56" t="s">
        <v>126</v>
      </c>
      <c r="C81" s="56" t="s">
        <v>26</v>
      </c>
      <c r="D81" s="56"/>
      <c r="E81" s="56"/>
      <c r="F81" s="56"/>
      <c r="G81" s="56"/>
      <c r="H81" s="56"/>
      <c r="I81" s="56"/>
      <c r="J81" s="56"/>
      <c r="K81" s="56" t="s">
        <v>127</v>
      </c>
      <c r="L81" s="91" t="s">
        <v>25</v>
      </c>
    </row>
    <row r="82" spans="1:12">
      <c r="A82" s="91"/>
      <c r="B82" s="56"/>
      <c r="C82" s="57" t="s">
        <v>1</v>
      </c>
      <c r="D82" s="57" t="s">
        <v>2</v>
      </c>
      <c r="E82" s="57" t="s">
        <v>19</v>
      </c>
      <c r="F82" s="57" t="s">
        <v>21</v>
      </c>
      <c r="G82" s="57" t="s">
        <v>32</v>
      </c>
      <c r="H82" s="57" t="s">
        <v>23</v>
      </c>
      <c r="I82" s="57" t="s">
        <v>24</v>
      </c>
      <c r="J82" s="57" t="s">
        <v>85</v>
      </c>
      <c r="K82" s="56"/>
      <c r="L82" s="91"/>
    </row>
    <row r="83" spans="1:12">
      <c r="A83" s="92">
        <v>1</v>
      </c>
      <c r="B83" s="93" t="s">
        <v>41</v>
      </c>
      <c r="C83" s="58">
        <f t="shared" ref="C83:C97" si="14">SUM(D83:K83)</f>
        <v>30</v>
      </c>
      <c r="D83" s="94"/>
      <c r="E83" s="94"/>
      <c r="F83" s="92">
        <v>30</v>
      </c>
      <c r="G83" s="124"/>
      <c r="H83" s="81"/>
      <c r="I83" s="92"/>
      <c r="J83" s="92"/>
      <c r="K83" s="94" t="s">
        <v>45</v>
      </c>
      <c r="L83" s="94">
        <v>2</v>
      </c>
    </row>
    <row r="84" spans="1:12">
      <c r="A84" s="63">
        <v>2</v>
      </c>
      <c r="B84" s="59" t="s">
        <v>135</v>
      </c>
      <c r="C84" s="58">
        <f>SUM(D84:K84)</f>
        <v>50</v>
      </c>
      <c r="D84" s="61">
        <v>10</v>
      </c>
      <c r="E84" s="61"/>
      <c r="F84" s="61"/>
      <c r="G84" s="63"/>
      <c r="H84" s="58">
        <v>40</v>
      </c>
      <c r="I84" s="58"/>
      <c r="J84" s="58"/>
      <c r="K84" s="61" t="s">
        <v>46</v>
      </c>
      <c r="L84" s="61">
        <v>4</v>
      </c>
    </row>
    <row r="85" spans="1:12">
      <c r="A85" s="63">
        <v>3</v>
      </c>
      <c r="B85" s="59" t="s">
        <v>51</v>
      </c>
      <c r="C85" s="58">
        <f>SUM(D85:K85)</f>
        <v>45</v>
      </c>
      <c r="D85" s="61">
        <v>30</v>
      </c>
      <c r="E85" s="61">
        <v>15</v>
      </c>
      <c r="F85" s="61"/>
      <c r="G85" s="63"/>
      <c r="H85" s="58"/>
      <c r="I85" s="58"/>
      <c r="J85" s="58"/>
      <c r="K85" s="61" t="s">
        <v>45</v>
      </c>
      <c r="L85" s="61">
        <v>3</v>
      </c>
    </row>
    <row r="86" spans="1:12">
      <c r="A86" s="63">
        <v>4</v>
      </c>
      <c r="B86" s="59" t="s">
        <v>134</v>
      </c>
      <c r="C86" s="58">
        <f>SUM(D86:K86)</f>
        <v>30</v>
      </c>
      <c r="D86" s="61">
        <v>15</v>
      </c>
      <c r="E86" s="61"/>
      <c r="F86" s="61"/>
      <c r="G86" s="63"/>
      <c r="H86" s="58">
        <v>15</v>
      </c>
      <c r="I86" s="58"/>
      <c r="J86" s="58"/>
      <c r="K86" s="61" t="s">
        <v>46</v>
      </c>
      <c r="L86" s="61">
        <v>2</v>
      </c>
    </row>
    <row r="87" spans="1:12">
      <c r="A87" s="63">
        <v>5</v>
      </c>
      <c r="B87" s="59" t="s">
        <v>92</v>
      </c>
      <c r="C87" s="58">
        <f>SUM(D87:K87)</f>
        <v>45</v>
      </c>
      <c r="D87" s="61">
        <v>20</v>
      </c>
      <c r="E87" s="81"/>
      <c r="F87" s="61">
        <v>25</v>
      </c>
      <c r="G87" s="63"/>
      <c r="H87" s="58"/>
      <c r="I87" s="58"/>
      <c r="J87" s="58"/>
      <c r="K87" s="61" t="s">
        <v>45</v>
      </c>
      <c r="L87" s="61">
        <v>3</v>
      </c>
    </row>
    <row r="88" spans="1:12">
      <c r="A88" s="63">
        <v>6</v>
      </c>
      <c r="B88" s="59" t="s">
        <v>93</v>
      </c>
      <c r="C88" s="58">
        <f>SUM(D88:K88)</f>
        <v>30</v>
      </c>
      <c r="D88" s="61">
        <v>15</v>
      </c>
      <c r="E88" s="61">
        <v>15</v>
      </c>
      <c r="F88" s="61"/>
      <c r="G88" s="63"/>
      <c r="H88" s="58"/>
      <c r="I88" s="58"/>
      <c r="J88" s="58"/>
      <c r="K88" s="61" t="s">
        <v>46</v>
      </c>
      <c r="L88" s="61">
        <v>2</v>
      </c>
    </row>
    <row r="89" spans="1:12" ht="45">
      <c r="A89" s="63">
        <v>7</v>
      </c>
      <c r="B89" s="102" t="s">
        <v>140</v>
      </c>
      <c r="C89" s="103"/>
      <c r="D89" s="104"/>
      <c r="E89" s="104"/>
      <c r="F89" s="104"/>
      <c r="G89" s="103"/>
      <c r="H89" s="103"/>
      <c r="I89" s="103"/>
      <c r="J89" s="103"/>
      <c r="K89" s="104"/>
      <c r="L89" s="104"/>
    </row>
    <row r="90" spans="1:12">
      <c r="A90" s="125" t="s">
        <v>95</v>
      </c>
      <c r="B90" s="102" t="s">
        <v>86</v>
      </c>
      <c r="C90" s="106">
        <f t="shared" ref="C90:J90" si="15">SUM(C91:C97)</f>
        <v>190</v>
      </c>
      <c r="D90" s="106">
        <f t="shared" si="15"/>
        <v>35</v>
      </c>
      <c r="E90" s="106">
        <f t="shared" si="15"/>
        <v>15</v>
      </c>
      <c r="F90" s="106">
        <f t="shared" si="15"/>
        <v>25</v>
      </c>
      <c r="G90" s="106">
        <f t="shared" si="15"/>
        <v>0</v>
      </c>
      <c r="H90" s="106">
        <f t="shared" si="15"/>
        <v>115</v>
      </c>
      <c r="I90" s="106">
        <f t="shared" si="15"/>
        <v>0</v>
      </c>
      <c r="J90" s="106">
        <f t="shared" si="15"/>
        <v>0</v>
      </c>
      <c r="K90" s="126"/>
      <c r="L90" s="106">
        <f>SUM(L91:L97)</f>
        <v>14</v>
      </c>
    </row>
    <row r="91" spans="1:12">
      <c r="A91" s="127"/>
      <c r="B91" s="59" t="s">
        <v>74</v>
      </c>
      <c r="C91" s="58">
        <f t="shared" si="14"/>
        <v>25</v>
      </c>
      <c r="D91" s="61"/>
      <c r="E91" s="61"/>
      <c r="F91" s="61">
        <v>25</v>
      </c>
      <c r="G91" s="63"/>
      <c r="H91" s="58"/>
      <c r="I91" s="58"/>
      <c r="J91" s="58"/>
      <c r="K91" s="61" t="s">
        <v>46</v>
      </c>
      <c r="L91" s="61">
        <v>2</v>
      </c>
    </row>
    <row r="92" spans="1:12">
      <c r="A92" s="127"/>
      <c r="B92" s="59" t="s">
        <v>75</v>
      </c>
      <c r="C92" s="58">
        <f t="shared" si="14"/>
        <v>15</v>
      </c>
      <c r="D92" s="61"/>
      <c r="E92" s="61"/>
      <c r="F92" s="61"/>
      <c r="G92" s="63"/>
      <c r="H92" s="58">
        <v>15</v>
      </c>
      <c r="I92" s="58"/>
      <c r="J92" s="58"/>
      <c r="K92" s="61" t="s">
        <v>46</v>
      </c>
      <c r="L92" s="61">
        <v>1</v>
      </c>
    </row>
    <row r="93" spans="1:12">
      <c r="A93" s="127"/>
      <c r="B93" s="59" t="s">
        <v>76</v>
      </c>
      <c r="C93" s="58">
        <f t="shared" si="14"/>
        <v>15</v>
      </c>
      <c r="D93" s="61"/>
      <c r="E93" s="61"/>
      <c r="F93" s="61"/>
      <c r="G93" s="63"/>
      <c r="H93" s="58">
        <v>15</v>
      </c>
      <c r="I93" s="58"/>
      <c r="J93" s="58"/>
      <c r="K93" s="61" t="s">
        <v>46</v>
      </c>
      <c r="L93" s="61">
        <v>1</v>
      </c>
    </row>
    <row r="94" spans="1:12">
      <c r="A94" s="127"/>
      <c r="B94" s="59" t="s">
        <v>77</v>
      </c>
      <c r="C94" s="58">
        <f t="shared" si="14"/>
        <v>40</v>
      </c>
      <c r="D94" s="61">
        <v>10</v>
      </c>
      <c r="E94" s="61"/>
      <c r="F94" s="61"/>
      <c r="G94" s="63"/>
      <c r="H94" s="58">
        <v>30</v>
      </c>
      <c r="I94" s="58"/>
      <c r="J94" s="58"/>
      <c r="K94" s="61" t="s">
        <v>46</v>
      </c>
      <c r="L94" s="61">
        <v>3</v>
      </c>
    </row>
    <row r="95" spans="1:12">
      <c r="A95" s="127"/>
      <c r="B95" s="59" t="s">
        <v>78</v>
      </c>
      <c r="C95" s="58">
        <f t="shared" si="14"/>
        <v>30</v>
      </c>
      <c r="D95" s="61">
        <v>15</v>
      </c>
      <c r="E95" s="61"/>
      <c r="F95" s="61"/>
      <c r="G95" s="63"/>
      <c r="H95" s="58">
        <v>15</v>
      </c>
      <c r="I95" s="58"/>
      <c r="J95" s="58"/>
      <c r="K95" s="61" t="s">
        <v>46</v>
      </c>
      <c r="L95" s="61">
        <v>2</v>
      </c>
    </row>
    <row r="96" spans="1:12">
      <c r="A96" s="127"/>
      <c r="B96" s="59" t="s">
        <v>79</v>
      </c>
      <c r="C96" s="58">
        <f t="shared" si="14"/>
        <v>15</v>
      </c>
      <c r="D96" s="61"/>
      <c r="E96" s="61">
        <v>15</v>
      </c>
      <c r="F96" s="61"/>
      <c r="G96" s="63"/>
      <c r="H96" s="58"/>
      <c r="I96" s="58"/>
      <c r="J96" s="58"/>
      <c r="K96" s="61" t="s">
        <v>46</v>
      </c>
      <c r="L96" s="61">
        <v>1</v>
      </c>
    </row>
    <row r="97" spans="1:12">
      <c r="A97" s="127"/>
      <c r="B97" s="98" t="s">
        <v>80</v>
      </c>
      <c r="C97" s="99">
        <f t="shared" si="14"/>
        <v>50</v>
      </c>
      <c r="D97" s="100">
        <v>10</v>
      </c>
      <c r="E97" s="100"/>
      <c r="F97" s="100"/>
      <c r="G97" s="101"/>
      <c r="H97" s="99">
        <v>40</v>
      </c>
      <c r="I97" s="99"/>
      <c r="J97" s="99"/>
      <c r="K97" s="100" t="s">
        <v>45</v>
      </c>
      <c r="L97" s="100">
        <v>4</v>
      </c>
    </row>
    <row r="98" spans="1:12">
      <c r="A98" s="128" t="s">
        <v>96</v>
      </c>
      <c r="B98" s="129" t="s">
        <v>118</v>
      </c>
      <c r="C98" s="130">
        <f>SUM(C99:C104)</f>
        <v>195</v>
      </c>
      <c r="D98" s="130">
        <f t="shared" ref="D98:J98" si="16">SUM(D99:D104)</f>
        <v>65</v>
      </c>
      <c r="E98" s="130">
        <f t="shared" si="16"/>
        <v>0</v>
      </c>
      <c r="F98" s="130">
        <f t="shared" si="16"/>
        <v>0</v>
      </c>
      <c r="G98" s="130">
        <f t="shared" si="16"/>
        <v>0</v>
      </c>
      <c r="H98" s="130">
        <f>SUM(H99:H104)</f>
        <v>120</v>
      </c>
      <c r="I98" s="130">
        <f t="shared" si="16"/>
        <v>10</v>
      </c>
      <c r="J98" s="130">
        <f t="shared" si="16"/>
        <v>0</v>
      </c>
      <c r="K98" s="131"/>
      <c r="L98" s="130">
        <f t="shared" ref="L98" si="17">SUM(L99:L104)</f>
        <v>14</v>
      </c>
    </row>
    <row r="99" spans="1:12" s="1" customFormat="1" ht="15" customHeight="1">
      <c r="A99" s="132"/>
      <c r="B99" s="59" t="s">
        <v>47</v>
      </c>
      <c r="C99" s="92">
        <f t="shared" ref="C99:C104" si="18">SUM(D99:K99)</f>
        <v>30</v>
      </c>
      <c r="D99" s="133">
        <v>15</v>
      </c>
      <c r="E99" s="134"/>
      <c r="F99" s="135"/>
      <c r="G99" s="124"/>
      <c r="H99" s="94">
        <v>10</v>
      </c>
      <c r="I99" s="92">
        <v>5</v>
      </c>
      <c r="J99" s="92"/>
      <c r="K99" s="94" t="s">
        <v>46</v>
      </c>
      <c r="L99" s="94">
        <v>2</v>
      </c>
    </row>
    <row r="100" spans="1:12" s="1" customFormat="1" ht="17.100000000000001" customHeight="1">
      <c r="A100" s="132"/>
      <c r="B100" s="59" t="s">
        <v>73</v>
      </c>
      <c r="C100" s="58">
        <f t="shared" si="18"/>
        <v>30</v>
      </c>
      <c r="D100" s="136">
        <v>10</v>
      </c>
      <c r="E100" s="134"/>
      <c r="F100" s="137"/>
      <c r="G100" s="63"/>
      <c r="H100" s="61">
        <v>15</v>
      </c>
      <c r="I100" s="58">
        <v>5</v>
      </c>
      <c r="J100" s="58"/>
      <c r="K100" s="61" t="s">
        <v>45</v>
      </c>
      <c r="L100" s="61">
        <v>2</v>
      </c>
    </row>
    <row r="101" spans="1:12" s="2" customFormat="1" ht="18" customHeight="1">
      <c r="A101" s="132"/>
      <c r="B101" s="59" t="s">
        <v>48</v>
      </c>
      <c r="C101" s="58">
        <f t="shared" si="18"/>
        <v>40</v>
      </c>
      <c r="D101" s="61"/>
      <c r="E101" s="94"/>
      <c r="F101" s="61"/>
      <c r="G101" s="63"/>
      <c r="H101" s="58">
        <v>40</v>
      </c>
      <c r="I101" s="58"/>
      <c r="J101" s="58"/>
      <c r="K101" s="61" t="s">
        <v>46</v>
      </c>
      <c r="L101" s="61">
        <v>3</v>
      </c>
    </row>
    <row r="102" spans="1:12" s="2" customFormat="1" ht="15.95" customHeight="1">
      <c r="A102" s="132"/>
      <c r="B102" s="59" t="s">
        <v>94</v>
      </c>
      <c r="C102" s="58">
        <f t="shared" si="18"/>
        <v>30</v>
      </c>
      <c r="D102" s="61">
        <v>15</v>
      </c>
      <c r="E102" s="61"/>
      <c r="F102" s="61"/>
      <c r="G102" s="63"/>
      <c r="H102" s="58">
        <v>15</v>
      </c>
      <c r="I102" s="58"/>
      <c r="J102" s="58"/>
      <c r="K102" s="61" t="s">
        <v>46</v>
      </c>
      <c r="L102" s="61">
        <v>2</v>
      </c>
    </row>
    <row r="103" spans="1:12" s="2" customFormat="1" ht="15" customHeight="1">
      <c r="A103" s="132"/>
      <c r="B103" s="59" t="s">
        <v>60</v>
      </c>
      <c r="C103" s="58">
        <f t="shared" si="18"/>
        <v>15</v>
      </c>
      <c r="D103" s="61">
        <v>15</v>
      </c>
      <c r="E103" s="61"/>
      <c r="F103" s="61"/>
      <c r="G103" s="63"/>
      <c r="H103" s="58"/>
      <c r="I103" s="99"/>
      <c r="J103" s="58"/>
      <c r="K103" s="61" t="s">
        <v>46</v>
      </c>
      <c r="L103" s="61">
        <v>1</v>
      </c>
    </row>
    <row r="104" spans="1:12" s="2" customFormat="1" ht="18" customHeight="1">
      <c r="A104" s="138"/>
      <c r="B104" s="98" t="s">
        <v>49</v>
      </c>
      <c r="C104" s="58">
        <f t="shared" si="18"/>
        <v>50</v>
      </c>
      <c r="D104" s="61">
        <v>10</v>
      </c>
      <c r="E104" s="61"/>
      <c r="F104" s="61"/>
      <c r="G104" s="63"/>
      <c r="H104" s="139">
        <v>40</v>
      </c>
      <c r="I104" s="134"/>
      <c r="J104" s="140"/>
      <c r="K104" s="61" t="s">
        <v>45</v>
      </c>
      <c r="L104" s="61">
        <v>4</v>
      </c>
    </row>
    <row r="105" spans="1:12" s="2" customFormat="1" ht="12.75" customHeight="1">
      <c r="A105" s="122" t="s">
        <v>120</v>
      </c>
      <c r="B105" s="122"/>
      <c r="C105" s="75">
        <f t="shared" ref="C105:L105" si="19">SUM(C83:C90)</f>
        <v>420</v>
      </c>
      <c r="D105" s="75">
        <f t="shared" si="19"/>
        <v>125</v>
      </c>
      <c r="E105" s="75">
        <f t="shared" si="19"/>
        <v>45</v>
      </c>
      <c r="F105" s="75">
        <f t="shared" si="19"/>
        <v>80</v>
      </c>
      <c r="G105" s="75">
        <f t="shared" si="19"/>
        <v>0</v>
      </c>
      <c r="H105" s="75">
        <f t="shared" si="19"/>
        <v>170</v>
      </c>
      <c r="I105" s="75">
        <f t="shared" si="19"/>
        <v>0</v>
      </c>
      <c r="J105" s="75">
        <f t="shared" si="19"/>
        <v>0</v>
      </c>
      <c r="K105" s="75">
        <f t="shared" si="19"/>
        <v>0</v>
      </c>
      <c r="L105" s="75">
        <f t="shared" si="19"/>
        <v>30</v>
      </c>
    </row>
    <row r="106" spans="1:12" s="2" customFormat="1" ht="12.75" customHeight="1">
      <c r="A106" s="122" t="s">
        <v>121</v>
      </c>
      <c r="B106" s="122"/>
      <c r="C106" s="75">
        <f t="shared" ref="C106:L106" si="20">SUM(C83:C89) + C98</f>
        <v>425</v>
      </c>
      <c r="D106" s="75">
        <f t="shared" si="20"/>
        <v>155</v>
      </c>
      <c r="E106" s="75">
        <f t="shared" si="20"/>
        <v>30</v>
      </c>
      <c r="F106" s="75">
        <f t="shared" si="20"/>
        <v>55</v>
      </c>
      <c r="G106" s="75">
        <f t="shared" si="20"/>
        <v>0</v>
      </c>
      <c r="H106" s="75">
        <f t="shared" si="20"/>
        <v>175</v>
      </c>
      <c r="I106" s="75">
        <f t="shared" si="20"/>
        <v>10</v>
      </c>
      <c r="J106" s="75">
        <f t="shared" si="20"/>
        <v>0</v>
      </c>
      <c r="K106" s="75">
        <f t="shared" si="20"/>
        <v>0</v>
      </c>
      <c r="L106" s="75">
        <f t="shared" si="20"/>
        <v>30</v>
      </c>
    </row>
    <row r="108" spans="1:12" ht="15.75">
      <c r="A108" s="42" t="s">
        <v>101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4"/>
    </row>
    <row r="109" spans="1:12" ht="15" customHeight="1">
      <c r="A109" s="47" t="s">
        <v>22</v>
      </c>
      <c r="B109" s="41" t="s">
        <v>126</v>
      </c>
      <c r="C109" s="41" t="s">
        <v>26</v>
      </c>
      <c r="D109" s="41"/>
      <c r="E109" s="41"/>
      <c r="F109" s="41"/>
      <c r="G109" s="41"/>
      <c r="H109" s="41"/>
      <c r="I109" s="41"/>
      <c r="J109" s="41"/>
      <c r="K109" s="41" t="s">
        <v>127</v>
      </c>
      <c r="L109" s="47" t="s">
        <v>25</v>
      </c>
    </row>
    <row r="110" spans="1:12">
      <c r="A110" s="47"/>
      <c r="B110" s="41"/>
      <c r="C110" s="38" t="s">
        <v>1</v>
      </c>
      <c r="D110" s="38" t="s">
        <v>2</v>
      </c>
      <c r="E110" s="38" t="s">
        <v>19</v>
      </c>
      <c r="F110" s="38" t="s">
        <v>21</v>
      </c>
      <c r="G110" s="38" t="s">
        <v>32</v>
      </c>
      <c r="H110" s="38" t="s">
        <v>23</v>
      </c>
      <c r="I110" s="38" t="s">
        <v>24</v>
      </c>
      <c r="J110" s="38" t="s">
        <v>85</v>
      </c>
      <c r="K110" s="41"/>
      <c r="L110" s="47"/>
    </row>
    <row r="111" spans="1:12">
      <c r="A111" s="17">
        <v>1</v>
      </c>
      <c r="B111" s="18" t="s">
        <v>133</v>
      </c>
      <c r="C111" s="17">
        <f t="shared" ref="C111" si="21">SUM(D111:K111)</f>
        <v>0</v>
      </c>
      <c r="D111" s="19"/>
      <c r="E111" s="19"/>
      <c r="F111" s="19"/>
      <c r="G111" s="20"/>
      <c r="H111" s="17"/>
      <c r="I111" s="17"/>
      <c r="J111" s="17"/>
      <c r="K111" s="19" t="s">
        <v>45</v>
      </c>
      <c r="L111" s="19">
        <v>5</v>
      </c>
    </row>
    <row r="112" spans="1:12" ht="45">
      <c r="A112" s="20">
        <v>2</v>
      </c>
      <c r="B112" s="37" t="s">
        <v>124</v>
      </c>
      <c r="C112" s="22"/>
      <c r="D112" s="23"/>
      <c r="E112" s="23"/>
      <c r="F112" s="23"/>
      <c r="G112" s="22"/>
      <c r="H112" s="22"/>
      <c r="I112" s="22"/>
      <c r="J112" s="22"/>
      <c r="K112" s="23"/>
      <c r="L112" s="23"/>
    </row>
    <row r="113" spans="1:12">
      <c r="A113" s="16" t="s">
        <v>114</v>
      </c>
      <c r="B113" s="24" t="s">
        <v>119</v>
      </c>
      <c r="C113" s="14">
        <f>SUM(D113:K113)</f>
        <v>600</v>
      </c>
      <c r="D113" s="15"/>
      <c r="E113" s="15"/>
      <c r="F113" s="15"/>
      <c r="G113" s="16"/>
      <c r="H113" s="14"/>
      <c r="I113" s="14"/>
      <c r="J113" s="14">
        <v>600</v>
      </c>
      <c r="K113" s="15" t="s">
        <v>46</v>
      </c>
      <c r="L113" s="15">
        <v>25</v>
      </c>
    </row>
    <row r="114" spans="1:12">
      <c r="A114" s="16" t="s">
        <v>115</v>
      </c>
      <c r="B114" s="24" t="s">
        <v>113</v>
      </c>
      <c r="C114" s="14">
        <v>600</v>
      </c>
      <c r="D114" s="15"/>
      <c r="E114" s="15"/>
      <c r="F114" s="15"/>
      <c r="G114" s="16"/>
      <c r="H114" s="14"/>
      <c r="I114" s="14"/>
      <c r="J114" s="14">
        <v>600</v>
      </c>
      <c r="K114" s="15" t="s">
        <v>46</v>
      </c>
      <c r="L114" s="15">
        <v>25</v>
      </c>
    </row>
    <row r="115" spans="1:12" s="32" customFormat="1" ht="14.25">
      <c r="A115" s="49" t="s">
        <v>9</v>
      </c>
      <c r="B115" s="50"/>
      <c r="C115" s="21">
        <f t="shared" ref="C115:I115" si="22">SUM(C111:C113)</f>
        <v>600</v>
      </c>
      <c r="D115" s="21">
        <f t="shared" si="22"/>
        <v>0</v>
      </c>
      <c r="E115" s="21">
        <f t="shared" si="22"/>
        <v>0</v>
      </c>
      <c r="F115" s="21">
        <f t="shared" si="22"/>
        <v>0</v>
      </c>
      <c r="G115" s="21">
        <f t="shared" si="22"/>
        <v>0</v>
      </c>
      <c r="H115" s="21">
        <f t="shared" si="22"/>
        <v>0</v>
      </c>
      <c r="I115" s="21">
        <f t="shared" si="22"/>
        <v>0</v>
      </c>
      <c r="J115" s="21">
        <f>SUM(J113)</f>
        <v>600</v>
      </c>
      <c r="K115" s="27"/>
      <c r="L115" s="21">
        <f>SUM(L111:L113)</f>
        <v>30</v>
      </c>
    </row>
    <row r="116" spans="1:12">
      <c r="A116" s="48" t="s">
        <v>122</v>
      </c>
      <c r="B116" s="48"/>
      <c r="C116" s="30">
        <f t="shared" ref="C116:J116" si="23">SUM(C20+C39+C54+C78+C105+C115)</f>
        <v>2985</v>
      </c>
      <c r="D116" s="30">
        <f t="shared" si="23"/>
        <v>790</v>
      </c>
      <c r="E116" s="30">
        <f t="shared" si="23"/>
        <v>165</v>
      </c>
      <c r="F116" s="30">
        <f t="shared" si="23"/>
        <v>395</v>
      </c>
      <c r="G116" s="30">
        <f t="shared" si="23"/>
        <v>0</v>
      </c>
      <c r="H116" s="30">
        <f t="shared" si="23"/>
        <v>670</v>
      </c>
      <c r="I116" s="30">
        <f t="shared" si="23"/>
        <v>5</v>
      </c>
      <c r="J116" s="30">
        <f t="shared" si="23"/>
        <v>960</v>
      </c>
      <c r="K116" s="31"/>
      <c r="L116" s="30">
        <f>SUM(L20+L39+L54+L78+L105+L115)</f>
        <v>180</v>
      </c>
    </row>
    <row r="117" spans="1:12">
      <c r="A117" s="48" t="s">
        <v>123</v>
      </c>
      <c r="B117" s="48"/>
      <c r="C117" s="28">
        <f t="shared" ref="C117:J117" si="24">SUM(C20+C39+C54+C79+C106+C115)</f>
        <v>2990</v>
      </c>
      <c r="D117" s="28">
        <f t="shared" si="24"/>
        <v>820</v>
      </c>
      <c r="E117" s="28">
        <f t="shared" si="24"/>
        <v>150</v>
      </c>
      <c r="F117" s="28">
        <f t="shared" si="24"/>
        <v>355</v>
      </c>
      <c r="G117" s="28">
        <f t="shared" si="24"/>
        <v>0</v>
      </c>
      <c r="H117" s="28">
        <f t="shared" si="24"/>
        <v>690</v>
      </c>
      <c r="I117" s="28">
        <f t="shared" si="24"/>
        <v>15</v>
      </c>
      <c r="J117" s="28">
        <f t="shared" si="24"/>
        <v>960</v>
      </c>
      <c r="K117" s="29"/>
      <c r="L117" s="21">
        <f>SUM(L20+L39+L54+L79+L106+L115)</f>
        <v>180</v>
      </c>
    </row>
    <row r="118" spans="1:12">
      <c r="A118" s="5"/>
      <c r="B118" s="3" t="s">
        <v>10</v>
      </c>
      <c r="C118" s="45" t="s">
        <v>27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30">
      <c r="A119" s="5"/>
      <c r="B119" s="39" t="s">
        <v>132</v>
      </c>
      <c r="C119" s="33" t="s">
        <v>11</v>
      </c>
      <c r="D119" s="33" t="s">
        <v>2</v>
      </c>
      <c r="E119" s="33" t="s">
        <v>19</v>
      </c>
      <c r="F119" s="33" t="s">
        <v>21</v>
      </c>
      <c r="G119" s="33" t="s">
        <v>32</v>
      </c>
      <c r="H119" s="33" t="s">
        <v>23</v>
      </c>
      <c r="I119" s="33" t="s">
        <v>24</v>
      </c>
      <c r="J119" s="33" t="s">
        <v>85</v>
      </c>
      <c r="K119" s="33" t="s">
        <v>1</v>
      </c>
      <c r="L119" s="33" t="s">
        <v>0</v>
      </c>
    </row>
    <row r="120" spans="1:12">
      <c r="A120" s="5"/>
      <c r="B120" s="6" t="s">
        <v>28</v>
      </c>
      <c r="C120" s="33" t="s">
        <v>12</v>
      </c>
      <c r="D120" s="35">
        <f t="shared" ref="D120:J120" si="25">SUM(D20)</f>
        <v>245</v>
      </c>
      <c r="E120" s="35">
        <f t="shared" si="25"/>
        <v>15</v>
      </c>
      <c r="F120" s="35">
        <f t="shared" si="25"/>
        <v>75</v>
      </c>
      <c r="G120" s="35">
        <f t="shared" si="25"/>
        <v>0</v>
      </c>
      <c r="H120" s="35">
        <f t="shared" si="25"/>
        <v>90</v>
      </c>
      <c r="I120" s="35">
        <f t="shared" si="25"/>
        <v>0</v>
      </c>
      <c r="J120" s="35">
        <f t="shared" si="25"/>
        <v>0</v>
      </c>
      <c r="K120" s="34">
        <f t="shared" ref="K120:K126" si="26">SUM(D120:J120)</f>
        <v>425</v>
      </c>
      <c r="L120" s="35">
        <f>SUM(L20)</f>
        <v>30</v>
      </c>
    </row>
    <row r="121" spans="1:12">
      <c r="A121" s="5"/>
      <c r="B121" s="6" t="s">
        <v>29</v>
      </c>
      <c r="C121" s="33" t="s">
        <v>13</v>
      </c>
      <c r="D121" s="35">
        <f t="shared" ref="D121:J121" si="27">SUM(D39)</f>
        <v>175</v>
      </c>
      <c r="E121" s="35">
        <f t="shared" si="27"/>
        <v>30</v>
      </c>
      <c r="F121" s="35">
        <f t="shared" si="27"/>
        <v>85</v>
      </c>
      <c r="G121" s="35">
        <f t="shared" si="27"/>
        <v>0</v>
      </c>
      <c r="H121" s="35">
        <f t="shared" si="27"/>
        <v>100</v>
      </c>
      <c r="I121" s="35">
        <f t="shared" si="27"/>
        <v>0</v>
      </c>
      <c r="J121" s="35">
        <f t="shared" si="27"/>
        <v>120</v>
      </c>
      <c r="K121" s="34">
        <f t="shared" si="26"/>
        <v>510</v>
      </c>
      <c r="L121" s="35">
        <f>SUM(L39)</f>
        <v>30</v>
      </c>
    </row>
    <row r="122" spans="1:12" ht="30" customHeight="1">
      <c r="A122" s="5"/>
      <c r="B122" s="7" t="s">
        <v>102</v>
      </c>
      <c r="C122" s="33" t="s">
        <v>14</v>
      </c>
      <c r="D122" s="34">
        <f t="shared" ref="D122:J122" si="28">SUM(D54)</f>
        <v>125</v>
      </c>
      <c r="E122" s="34">
        <f t="shared" si="28"/>
        <v>15</v>
      </c>
      <c r="F122" s="34">
        <f t="shared" si="28"/>
        <v>75</v>
      </c>
      <c r="G122" s="34">
        <f t="shared" si="28"/>
        <v>0</v>
      </c>
      <c r="H122" s="34">
        <f t="shared" si="28"/>
        <v>180</v>
      </c>
      <c r="I122" s="34">
        <f t="shared" si="28"/>
        <v>5</v>
      </c>
      <c r="J122" s="34">
        <f t="shared" si="28"/>
        <v>120</v>
      </c>
      <c r="K122" s="34">
        <f t="shared" si="26"/>
        <v>520</v>
      </c>
      <c r="L122" s="34">
        <f>SUM(L54)</f>
        <v>30</v>
      </c>
    </row>
    <row r="123" spans="1:12">
      <c r="A123" s="5"/>
      <c r="B123" s="11" t="s">
        <v>128</v>
      </c>
      <c r="C123" s="36" t="s">
        <v>103</v>
      </c>
      <c r="D123" s="34">
        <f t="shared" ref="D123:J124" si="29">D78</f>
        <v>120</v>
      </c>
      <c r="E123" s="34">
        <f t="shared" si="29"/>
        <v>60</v>
      </c>
      <c r="F123" s="34">
        <f t="shared" si="29"/>
        <v>80</v>
      </c>
      <c r="G123" s="34">
        <f t="shared" si="29"/>
        <v>0</v>
      </c>
      <c r="H123" s="34">
        <f t="shared" si="29"/>
        <v>130</v>
      </c>
      <c r="I123" s="34">
        <f t="shared" si="29"/>
        <v>0</v>
      </c>
      <c r="J123" s="34">
        <f t="shared" si="29"/>
        <v>120</v>
      </c>
      <c r="K123" s="34">
        <f t="shared" si="26"/>
        <v>510</v>
      </c>
      <c r="L123" s="34">
        <f>L78</f>
        <v>30</v>
      </c>
    </row>
    <row r="124" spans="1:12" ht="30">
      <c r="A124" s="5"/>
      <c r="B124" s="7" t="s">
        <v>33</v>
      </c>
      <c r="C124" s="33" t="s">
        <v>104</v>
      </c>
      <c r="D124" s="34">
        <f t="shared" si="29"/>
        <v>120</v>
      </c>
      <c r="E124" s="34">
        <f t="shared" si="29"/>
        <v>60</v>
      </c>
      <c r="F124" s="34">
        <f t="shared" si="29"/>
        <v>65</v>
      </c>
      <c r="G124" s="34">
        <f t="shared" si="29"/>
        <v>0</v>
      </c>
      <c r="H124" s="34">
        <f t="shared" si="29"/>
        <v>145</v>
      </c>
      <c r="I124" s="34">
        <f t="shared" si="29"/>
        <v>0</v>
      </c>
      <c r="J124" s="34">
        <f t="shared" si="29"/>
        <v>120</v>
      </c>
      <c r="K124" s="34">
        <f t="shared" si="26"/>
        <v>510</v>
      </c>
      <c r="L124" s="34">
        <f>L79</f>
        <v>30</v>
      </c>
    </row>
    <row r="125" spans="1:12">
      <c r="A125" s="5"/>
      <c r="B125" s="12" t="s">
        <v>30</v>
      </c>
      <c r="C125" s="33" t="s">
        <v>105</v>
      </c>
      <c r="D125" s="34">
        <f t="shared" ref="D125:J126" si="30">D105</f>
        <v>125</v>
      </c>
      <c r="E125" s="34">
        <f t="shared" si="30"/>
        <v>45</v>
      </c>
      <c r="F125" s="34">
        <f t="shared" si="30"/>
        <v>80</v>
      </c>
      <c r="G125" s="34">
        <f t="shared" si="30"/>
        <v>0</v>
      </c>
      <c r="H125" s="34">
        <f t="shared" si="30"/>
        <v>170</v>
      </c>
      <c r="I125" s="34">
        <f t="shared" si="30"/>
        <v>0</v>
      </c>
      <c r="J125" s="34">
        <f t="shared" si="30"/>
        <v>0</v>
      </c>
      <c r="K125" s="34">
        <f t="shared" si="26"/>
        <v>420</v>
      </c>
      <c r="L125" s="34">
        <f>L105</f>
        <v>30</v>
      </c>
    </row>
    <row r="126" spans="1:12">
      <c r="A126" s="5"/>
      <c r="B126" s="6" t="s">
        <v>31</v>
      </c>
      <c r="C126" s="33" t="s">
        <v>106</v>
      </c>
      <c r="D126" s="34">
        <f t="shared" si="30"/>
        <v>155</v>
      </c>
      <c r="E126" s="34">
        <f t="shared" si="30"/>
        <v>30</v>
      </c>
      <c r="F126" s="34">
        <f t="shared" si="30"/>
        <v>55</v>
      </c>
      <c r="G126" s="34">
        <f t="shared" si="30"/>
        <v>0</v>
      </c>
      <c r="H126" s="34">
        <f t="shared" si="30"/>
        <v>175</v>
      </c>
      <c r="I126" s="34">
        <f t="shared" si="30"/>
        <v>10</v>
      </c>
      <c r="J126" s="34">
        <f t="shared" si="30"/>
        <v>0</v>
      </c>
      <c r="K126" s="34">
        <f t="shared" si="26"/>
        <v>425</v>
      </c>
      <c r="L126" s="34">
        <f>L106</f>
        <v>30</v>
      </c>
    </row>
    <row r="127" spans="1:12">
      <c r="A127" s="5"/>
      <c r="C127" s="33" t="s">
        <v>15</v>
      </c>
      <c r="D127" s="34">
        <f>D115</f>
        <v>0</v>
      </c>
      <c r="E127" s="34">
        <f t="shared" ref="E127:I127" si="31">E115</f>
        <v>0</v>
      </c>
      <c r="F127" s="34">
        <f t="shared" si="31"/>
        <v>0</v>
      </c>
      <c r="G127" s="34">
        <f t="shared" si="31"/>
        <v>0</v>
      </c>
      <c r="H127" s="34">
        <f t="shared" si="31"/>
        <v>0</v>
      </c>
      <c r="I127" s="34">
        <f t="shared" si="31"/>
        <v>0</v>
      </c>
      <c r="J127" s="34">
        <f>J115</f>
        <v>600</v>
      </c>
      <c r="K127" s="34">
        <f>SUM(D127:J127)</f>
        <v>600</v>
      </c>
      <c r="L127" s="35">
        <f>SUM(L115)</f>
        <v>30</v>
      </c>
    </row>
    <row r="128" spans="1:12">
      <c r="A128" s="5"/>
      <c r="B128" s="4" t="s">
        <v>20</v>
      </c>
      <c r="C128" s="33" t="s">
        <v>107</v>
      </c>
      <c r="D128" s="34">
        <f>SUM(D120:D122)+D123+D125+D127</f>
        <v>790</v>
      </c>
      <c r="E128" s="34">
        <f t="shared" ref="E128:J128" si="32">SUM(E120:E122)+E123+E125+E127</f>
        <v>165</v>
      </c>
      <c r="F128" s="34">
        <f t="shared" si="32"/>
        <v>395</v>
      </c>
      <c r="G128" s="34">
        <f t="shared" si="32"/>
        <v>0</v>
      </c>
      <c r="H128" s="34">
        <f t="shared" si="32"/>
        <v>670</v>
      </c>
      <c r="I128" s="34">
        <f t="shared" si="32"/>
        <v>5</v>
      </c>
      <c r="J128" s="34">
        <f t="shared" si="32"/>
        <v>960</v>
      </c>
      <c r="K128" s="34">
        <f>SUM(D128:J128)</f>
        <v>2985</v>
      </c>
      <c r="L128" s="34">
        <f>L120+L121+L122+L123+L125+L127</f>
        <v>180</v>
      </c>
    </row>
    <row r="129" spans="1:12">
      <c r="A129" s="5"/>
      <c r="B129" s="4" t="s">
        <v>18</v>
      </c>
      <c r="C129" s="33" t="s">
        <v>108</v>
      </c>
      <c r="D129" s="34">
        <f>SUM(D120+D121+D122+D124+D126+D127)</f>
        <v>820</v>
      </c>
      <c r="E129" s="34">
        <f t="shared" ref="E129:J129" si="33">SUM(E120+E121+E122+E124+E126+E127)</f>
        <v>150</v>
      </c>
      <c r="F129" s="34">
        <f t="shared" si="33"/>
        <v>355</v>
      </c>
      <c r="G129" s="34">
        <f t="shared" si="33"/>
        <v>0</v>
      </c>
      <c r="H129" s="34">
        <f t="shared" si="33"/>
        <v>690</v>
      </c>
      <c r="I129" s="34">
        <f t="shared" si="33"/>
        <v>15</v>
      </c>
      <c r="J129" s="34">
        <f t="shared" si="33"/>
        <v>960</v>
      </c>
      <c r="K129" s="34">
        <f>SUM(D129:J129)</f>
        <v>2990</v>
      </c>
      <c r="L129" s="34">
        <f>L120+L121+L122+L124+L126+L127</f>
        <v>180</v>
      </c>
    </row>
    <row r="130" spans="1:12">
      <c r="A130" s="5"/>
      <c r="B130" s="4" t="s">
        <v>16</v>
      </c>
      <c r="C130" s="46" t="s">
        <v>17</v>
      </c>
      <c r="D130" s="46"/>
      <c r="E130" s="46"/>
      <c r="F130" s="46"/>
      <c r="G130" s="46"/>
      <c r="H130" s="46"/>
      <c r="I130" s="46"/>
      <c r="J130" s="46"/>
      <c r="K130" s="33">
        <v>960</v>
      </c>
      <c r="L130" s="33">
        <v>40</v>
      </c>
    </row>
    <row r="131" spans="1:12">
      <c r="A131" s="5"/>
      <c r="C131" s="8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5"/>
      <c r="C132" s="10"/>
      <c r="D132" s="10"/>
      <c r="E132" s="10"/>
      <c r="F132" s="10"/>
      <c r="G132" s="10"/>
      <c r="H132" s="10"/>
      <c r="I132" s="10"/>
      <c r="J132" s="10"/>
      <c r="K132" s="4"/>
      <c r="L132" s="4"/>
    </row>
    <row r="133" spans="1:12">
      <c r="A133" s="5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>
      <c r="A134" s="5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>
      <c r="A135" s="5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>
      <c r="A136" s="5"/>
      <c r="B136" s="25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>
      <c r="A137" s="5"/>
      <c r="B137" s="25"/>
      <c r="C137" s="1"/>
      <c r="D137" s="1"/>
      <c r="E137" s="1"/>
      <c r="F137" s="1"/>
      <c r="G137" s="1"/>
      <c r="H137" s="1"/>
      <c r="I137" s="1"/>
      <c r="J137" s="1"/>
      <c r="K137" s="5"/>
      <c r="L137" s="5"/>
    </row>
    <row r="138" spans="1:12">
      <c r="A138" s="5"/>
      <c r="B138" s="25"/>
      <c r="C138" s="1"/>
      <c r="D138" s="1"/>
      <c r="E138" s="1"/>
      <c r="F138" s="1"/>
      <c r="G138" s="1"/>
      <c r="H138" s="1"/>
      <c r="I138" s="1"/>
      <c r="J138" s="1"/>
      <c r="K138" s="5"/>
      <c r="L138" s="5"/>
    </row>
    <row r="139" spans="1:12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5"/>
      <c r="L139" s="5"/>
    </row>
  </sheetData>
  <mergeCells count="51">
    <mergeCell ref="A70:A73"/>
    <mergeCell ref="A74:A77"/>
    <mergeCell ref="A78:B78"/>
    <mergeCell ref="A79:B79"/>
    <mergeCell ref="A55:L55"/>
    <mergeCell ref="A56:A57"/>
    <mergeCell ref="B56:B57"/>
    <mergeCell ref="C56:J56"/>
    <mergeCell ref="K56:K57"/>
    <mergeCell ref="L56:L57"/>
    <mergeCell ref="A116:B116"/>
    <mergeCell ref="A117:B117"/>
    <mergeCell ref="A115:B115"/>
    <mergeCell ref="A90:A97"/>
    <mergeCell ref="A98:A104"/>
    <mergeCell ref="C118:L118"/>
    <mergeCell ref="C130:J130"/>
    <mergeCell ref="A80:L80"/>
    <mergeCell ref="A81:A82"/>
    <mergeCell ref="B81:B82"/>
    <mergeCell ref="C81:J81"/>
    <mergeCell ref="K81:K82"/>
    <mergeCell ref="L81:L82"/>
    <mergeCell ref="A108:L108"/>
    <mergeCell ref="A109:A110"/>
    <mergeCell ref="B109:B110"/>
    <mergeCell ref="C109:J109"/>
    <mergeCell ref="K109:K110"/>
    <mergeCell ref="L109:L110"/>
    <mergeCell ref="A105:B105"/>
    <mergeCell ref="A106:B106"/>
    <mergeCell ref="A40:L40"/>
    <mergeCell ref="A41:A42"/>
    <mergeCell ref="B41:B42"/>
    <mergeCell ref="C41:J41"/>
    <mergeCell ref="K41:K42"/>
    <mergeCell ref="L41:L42"/>
    <mergeCell ref="A21:L21"/>
    <mergeCell ref="A22:A23"/>
    <mergeCell ref="B22:B23"/>
    <mergeCell ref="C22:J22"/>
    <mergeCell ref="K22:K23"/>
    <mergeCell ref="L22:L23"/>
    <mergeCell ref="A1:L1"/>
    <mergeCell ref="A2:L2"/>
    <mergeCell ref="A3:L3"/>
    <mergeCell ref="A4:A5"/>
    <mergeCell ref="B4:B5"/>
    <mergeCell ref="C4:J4"/>
    <mergeCell ref="K4:K5"/>
    <mergeCell ref="L4:L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KOSMETOLOGIA I STOPIEŃ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1</cp:revision>
  <cp:lastPrinted>2020-09-19T22:40:29Z</cp:lastPrinted>
  <dcterms:created xsi:type="dcterms:W3CDTF">2017-02-16T07:52:52Z</dcterms:created>
  <dcterms:modified xsi:type="dcterms:W3CDTF">2020-10-06T20:46:18Z</dcterms:modified>
</cp:coreProperties>
</file>